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<sst xmlns="http://schemas.openxmlformats.org/spreadsheetml/2006/main" count="162" uniqueCount="89">
  <si>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</si>
  <si>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</si>
  <si>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</si>
  <si>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</si>
  <si>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</si>
  <si>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</si>
  <si>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</si>
  <si>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</si>
  <si>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</si>
  <si>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</si>
  <si>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</si>
  <si>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</si>
  <si>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</si>
  <si>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</si>
  <si>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</si>
  <si>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</si>
  <si>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</si>
  <si>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</si>
  <si>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</si>
  <si>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</si>
  <si>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</si>
  <si>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</si>
  <si>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</si>
  <si>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</si>
  <si>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</si>
  <si>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</si>
  <si>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</si>
  <si>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</si>
  <si>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</si>
  <si>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</si>
  <si>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</si>
  <si>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</si>
  <si>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</si>
  <si>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</si>
  <si>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</si>
  <si>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</si>
  <si>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</si>
  <si>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</si>
  <si>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</si>
  <si>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</si>
  <si>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</si>
  <si>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</si>
  <si>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</si>
  <si>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</si>
  <si>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</si>
  <si>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</si>
  <si>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</si>
  <si>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</si>
  <si>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</si>
  <si>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</si>
  <si>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</si>
  <si>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</si>
  <si>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</si>
  <si>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</si>
  <si>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</si>
  <si>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</si>
  <si>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</si>
  <si>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</si>
  <si>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</si>
  <si>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</si>
  <si>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</si>
  <si>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</si>
  <si>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</si>
  <si>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</si>
  <si>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</si>
  <si>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</si>
  <si>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</si>
  <si>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</si>
  <si>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</si>
  <si>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</si>
  <si>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</si>
  <si>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</si>
  <si>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</si>
  <si>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</si>
  <si>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</si>
  <si>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</si>
  <si>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</si>
  <si>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</si>
  <si>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</si>
  <si>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</si>
  <si>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</si>
  <si>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</si>
  <si>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</si>
  <si>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</si>
  <si>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</si>
  <si>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</si>
  <si>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</si>
  <si>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VILLA DE REYES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</si>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</sst>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203330740</v>
      </c>
      <c r="E10" s="14">
        <f t="shared" si="0"/>
        <v>-10739600</v>
      </c>
      <c r="F10" s="14">
        <f t="shared" si="0"/>
        <v>192591140</v>
      </c>
      <c r="G10" s="14">
        <f t="shared" si="0"/>
        <v>36711141.31</v>
      </c>
      <c r="H10" s="14">
        <f t="shared" si="0"/>
        <v>34440700.85</v>
      </c>
      <c r="I10" s="14">
        <f t="shared" si="0"/>
        <v>155879998.69000003</v>
      </c>
    </row>
    <row r="11" spans="2:9" ht="12.75">
      <c r="B11" s="3" t="s">
        <v>12</v>
      </c>
      <c r="C11" s="9"/>
      <c r="D11" s="15">
        <f aca="true" t="shared" si="1" ref="D11:I11">SUM(D12:D18)</f>
        <v>87922400</v>
      </c>
      <c r="E11" s="15">
        <f t="shared" si="1"/>
        <v>-8800000</v>
      </c>
      <c r="F11" s="15">
        <f t="shared" si="1"/>
        <v>79122400</v>
      </c>
      <c r="G11" s="15">
        <f t="shared" si="1"/>
        <v>15664686.850000001</v>
      </c>
      <c r="H11" s="15">
        <f t="shared" si="1"/>
        <v>15664686.850000001</v>
      </c>
      <c r="I11" s="15">
        <f t="shared" si="1"/>
        <v>63457713.150000006</v>
      </c>
    </row>
    <row r="12" spans="2:9" ht="12.75">
      <c r="B12" s="13" t="s">
        <v>13</v>
      </c>
      <c r="C12" s="11"/>
      <c r="D12" s="15">
        <v>64290000</v>
      </c>
      <c r="E12" s="16">
        <v>-7000000</v>
      </c>
      <c r="F12" s="16">
        <f>D12+E12</f>
        <v>57290000</v>
      </c>
      <c r="G12" s="16">
        <v>14079473.38</v>
      </c>
      <c r="H12" s="16">
        <v>14079473.38</v>
      </c>
      <c r="I12" s="16">
        <f>F12-G12</f>
        <v>43210526.62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9200000</v>
      </c>
      <c r="E14" s="16">
        <v>-1800000</v>
      </c>
      <c r="F14" s="16">
        <f t="shared" si="2"/>
        <v>7400000</v>
      </c>
      <c r="G14" s="16">
        <v>243818.59</v>
      </c>
      <c r="H14" s="16">
        <v>243818.59</v>
      </c>
      <c r="I14" s="16">
        <f t="shared" si="3"/>
        <v>7156181.41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11342400</v>
      </c>
      <c r="E16" s="16">
        <v>0</v>
      </c>
      <c r="F16" s="16">
        <f t="shared" si="2"/>
        <v>11342400</v>
      </c>
      <c r="G16" s="16">
        <v>1335960.88</v>
      </c>
      <c r="H16" s="16">
        <v>1335960.88</v>
      </c>
      <c r="I16" s="16">
        <f t="shared" si="3"/>
        <v>10006439.120000001</v>
      </c>
    </row>
    <row r="17" spans="2:9" ht="12.75">
      <c r="B17" s="13" t="s">
        <v>18</v>
      </c>
      <c r="C17" s="11"/>
      <c r="D17" s="15">
        <v>1000000</v>
      </c>
      <c r="E17" s="16">
        <v>0</v>
      </c>
      <c r="F17" s="16">
        <f t="shared" si="2"/>
        <v>1000000</v>
      </c>
      <c r="G17" s="16">
        <v>0</v>
      </c>
      <c r="H17" s="16">
        <v>0</v>
      </c>
      <c r="I17" s="16">
        <f t="shared" si="3"/>
        <v>1000000</v>
      </c>
    </row>
    <row r="18" spans="2:9" ht="12.75">
      <c r="B18" s="13" t="s">
        <v>19</v>
      </c>
      <c r="C18" s="11"/>
      <c r="D18" s="15">
        <v>2090000</v>
      </c>
      <c r="E18" s="16">
        <v>0</v>
      </c>
      <c r="F18" s="16">
        <f t="shared" si="2"/>
        <v>2090000</v>
      </c>
      <c r="G18" s="16">
        <v>5434</v>
      </c>
      <c r="H18" s="16">
        <v>5434</v>
      </c>
      <c r="I18" s="16">
        <f t="shared" si="3"/>
        <v>2084566</v>
      </c>
    </row>
    <row r="19" spans="2:9" ht="12.75">
      <c r="B19" s="3" t="s">
        <v>20</v>
      </c>
      <c r="C19" s="9"/>
      <c r="D19" s="15">
        <f aca="true" t="shared" si="4" ref="D19:I19">SUM(D20:D28)</f>
        <v>23687614</v>
      </c>
      <c r="E19" s="15">
        <f t="shared" si="4"/>
        <v>-451600</v>
      </c>
      <c r="F19" s="15">
        <f t="shared" si="4"/>
        <v>23236014</v>
      </c>
      <c r="G19" s="15">
        <f t="shared" si="4"/>
        <v>5738096.15</v>
      </c>
      <c r="H19" s="15">
        <f t="shared" si="4"/>
        <v>4860578.15</v>
      </c>
      <c r="I19" s="15">
        <f t="shared" si="4"/>
        <v>17497917.85</v>
      </c>
    </row>
    <row r="20" spans="2:9" ht="12.75">
      <c r="B20" s="13" t="s">
        <v>21</v>
      </c>
      <c r="C20" s="11"/>
      <c r="D20" s="15">
        <v>2247300</v>
      </c>
      <c r="E20" s="16">
        <v>-1600</v>
      </c>
      <c r="F20" s="15">
        <f aca="true" t="shared" si="5" ref="F20:F28">D20+E20</f>
        <v>2245700</v>
      </c>
      <c r="G20" s="16">
        <v>910846.32</v>
      </c>
      <c r="H20" s="16">
        <v>340102.4</v>
      </c>
      <c r="I20" s="16">
        <f>F20-G20</f>
        <v>1334853.6800000002</v>
      </c>
    </row>
    <row r="21" spans="2:9" ht="12.75">
      <c r="B21" s="13" t="s">
        <v>22</v>
      </c>
      <c r="C21" s="11"/>
      <c r="D21" s="15">
        <v>246000</v>
      </c>
      <c r="E21" s="16">
        <v>50000</v>
      </c>
      <c r="F21" s="15">
        <f t="shared" si="5"/>
        <v>296000</v>
      </c>
      <c r="G21" s="16">
        <v>26533.05</v>
      </c>
      <c r="H21" s="16">
        <v>7000</v>
      </c>
      <c r="I21" s="16">
        <f aca="true" t="shared" si="6" ref="I21:I83">F21-G21</f>
        <v>269466.95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4590000</v>
      </c>
      <c r="E23" s="16">
        <v>-80000</v>
      </c>
      <c r="F23" s="15">
        <f t="shared" si="5"/>
        <v>4510000</v>
      </c>
      <c r="G23" s="16">
        <v>331262.2</v>
      </c>
      <c r="H23" s="16">
        <v>226392.69</v>
      </c>
      <c r="I23" s="16">
        <f t="shared" si="6"/>
        <v>4178737.8</v>
      </c>
    </row>
    <row r="24" spans="2:9" ht="12.75">
      <c r="B24" s="13" t="s">
        <v>25</v>
      </c>
      <c r="C24" s="11"/>
      <c r="D24" s="15">
        <v>4480000</v>
      </c>
      <c r="E24" s="16">
        <v>0</v>
      </c>
      <c r="F24" s="15">
        <f t="shared" si="5"/>
        <v>4480000</v>
      </c>
      <c r="G24" s="16">
        <v>1003067.2</v>
      </c>
      <c r="H24" s="16">
        <v>985930.69</v>
      </c>
      <c r="I24" s="16">
        <f t="shared" si="6"/>
        <v>3476932.8</v>
      </c>
    </row>
    <row r="25" spans="2:9" ht="12.75">
      <c r="B25" s="13" t="s">
        <v>26</v>
      </c>
      <c r="C25" s="11"/>
      <c r="D25" s="15">
        <v>9876314</v>
      </c>
      <c r="E25" s="16">
        <v>-270000</v>
      </c>
      <c r="F25" s="15">
        <f t="shared" si="5"/>
        <v>9606314</v>
      </c>
      <c r="G25" s="16">
        <v>3096464.18</v>
      </c>
      <c r="H25" s="16">
        <v>3084054.75</v>
      </c>
      <c r="I25" s="16">
        <f t="shared" si="6"/>
        <v>6509849.82</v>
      </c>
    </row>
    <row r="26" spans="2:9" ht="12.75">
      <c r="B26" s="13" t="s">
        <v>27</v>
      </c>
      <c r="C26" s="11"/>
      <c r="D26" s="15">
        <v>650000</v>
      </c>
      <c r="E26" s="16">
        <v>0</v>
      </c>
      <c r="F26" s="15">
        <f t="shared" si="5"/>
        <v>650000</v>
      </c>
      <c r="G26" s="16">
        <v>156914.86</v>
      </c>
      <c r="H26" s="16">
        <v>31564.08</v>
      </c>
      <c r="I26" s="16">
        <f t="shared" si="6"/>
        <v>493085.14</v>
      </c>
    </row>
    <row r="27" spans="2:9" ht="12.75">
      <c r="B27" s="13" t="s">
        <v>28</v>
      </c>
      <c r="C27" s="11"/>
      <c r="D27" s="15">
        <v>300000</v>
      </c>
      <c r="E27" s="16">
        <v>0</v>
      </c>
      <c r="F27" s="15">
        <f t="shared" si="5"/>
        <v>300000</v>
      </c>
      <c r="G27" s="16">
        <v>0</v>
      </c>
      <c r="H27" s="16">
        <v>0</v>
      </c>
      <c r="I27" s="16">
        <f t="shared" si="6"/>
        <v>300000</v>
      </c>
    </row>
    <row r="28" spans="2:9" ht="12.75">
      <c r="B28" s="13" t="s">
        <v>29</v>
      </c>
      <c r="C28" s="11"/>
      <c r="D28" s="15">
        <v>1298000</v>
      </c>
      <c r="E28" s="16">
        <v>-150000</v>
      </c>
      <c r="F28" s="15">
        <f t="shared" si="5"/>
        <v>1148000</v>
      </c>
      <c r="G28" s="16">
        <v>213008.34</v>
      </c>
      <c r="H28" s="16">
        <v>185533.54</v>
      </c>
      <c r="I28" s="16">
        <f t="shared" si="6"/>
        <v>934991.66</v>
      </c>
    </row>
    <row r="29" spans="2:9" ht="12.75">
      <c r="B29" s="3" t="s">
        <v>30</v>
      </c>
      <c r="C29" s="9"/>
      <c r="D29" s="15">
        <f aca="true" t="shared" si="7" ref="D29:I29">SUM(D30:D38)</f>
        <v>26282260</v>
      </c>
      <c r="E29" s="15">
        <f t="shared" si="7"/>
        <v>-200000</v>
      </c>
      <c r="F29" s="15">
        <f t="shared" si="7"/>
        <v>26082260</v>
      </c>
      <c r="G29" s="15">
        <f t="shared" si="7"/>
        <v>4184846.38</v>
      </c>
      <c r="H29" s="15">
        <f t="shared" si="7"/>
        <v>3647494.9499999997</v>
      </c>
      <c r="I29" s="15">
        <f t="shared" si="7"/>
        <v>21897413.620000005</v>
      </c>
    </row>
    <row r="30" spans="2:9" ht="12.75">
      <c r="B30" s="13" t="s">
        <v>31</v>
      </c>
      <c r="C30" s="11"/>
      <c r="D30" s="15">
        <v>9029000</v>
      </c>
      <c r="E30" s="16">
        <v>0</v>
      </c>
      <c r="F30" s="15">
        <f aca="true" t="shared" si="8" ref="F30:F38">D30+E30</f>
        <v>9029000</v>
      </c>
      <c r="G30" s="16">
        <v>2554727.38</v>
      </c>
      <c r="H30" s="16">
        <v>2554727.38</v>
      </c>
      <c r="I30" s="16">
        <f t="shared" si="6"/>
        <v>6474272.62</v>
      </c>
    </row>
    <row r="31" spans="2:9" ht="12.75">
      <c r="B31" s="13" t="s">
        <v>32</v>
      </c>
      <c r="C31" s="11"/>
      <c r="D31" s="15">
        <v>3511360</v>
      </c>
      <c r="E31" s="16">
        <v>-400000</v>
      </c>
      <c r="F31" s="15">
        <f t="shared" si="8"/>
        <v>3111360</v>
      </c>
      <c r="G31" s="16">
        <v>41760</v>
      </c>
      <c r="H31" s="16">
        <v>41760</v>
      </c>
      <c r="I31" s="16">
        <f t="shared" si="6"/>
        <v>3069600</v>
      </c>
    </row>
    <row r="32" spans="2:9" ht="12.75">
      <c r="B32" s="13" t="s">
        <v>33</v>
      </c>
      <c r="C32" s="11"/>
      <c r="D32" s="15">
        <v>3863000</v>
      </c>
      <c r="E32" s="16">
        <v>-250000</v>
      </c>
      <c r="F32" s="15">
        <f t="shared" si="8"/>
        <v>3613000</v>
      </c>
      <c r="G32" s="16">
        <v>29000</v>
      </c>
      <c r="H32" s="16">
        <v>29000</v>
      </c>
      <c r="I32" s="16">
        <f t="shared" si="6"/>
        <v>3584000</v>
      </c>
    </row>
    <row r="33" spans="2:9" ht="12.75">
      <c r="B33" s="13" t="s">
        <v>34</v>
      </c>
      <c r="C33" s="11"/>
      <c r="D33" s="15">
        <v>100000</v>
      </c>
      <c r="E33" s="16">
        <v>50000</v>
      </c>
      <c r="F33" s="15">
        <f t="shared" si="8"/>
        <v>150000</v>
      </c>
      <c r="G33" s="16">
        <v>62250.76</v>
      </c>
      <c r="H33" s="16">
        <v>62250.76</v>
      </c>
      <c r="I33" s="16">
        <f t="shared" si="6"/>
        <v>87749.23999999999</v>
      </c>
    </row>
    <row r="34" spans="2:9" ht="12.75">
      <c r="B34" s="13" t="s">
        <v>35</v>
      </c>
      <c r="C34" s="11"/>
      <c r="D34" s="15">
        <v>1933400</v>
      </c>
      <c r="E34" s="16">
        <v>0</v>
      </c>
      <c r="F34" s="15">
        <f t="shared" si="8"/>
        <v>1933400</v>
      </c>
      <c r="G34" s="16">
        <v>308566.53</v>
      </c>
      <c r="H34" s="16">
        <v>176342.98</v>
      </c>
      <c r="I34" s="16">
        <f t="shared" si="6"/>
        <v>1624833.47</v>
      </c>
    </row>
    <row r="35" spans="2:9" ht="12.75">
      <c r="B35" s="13" t="s">
        <v>36</v>
      </c>
      <c r="C35" s="11"/>
      <c r="D35" s="15">
        <v>806500</v>
      </c>
      <c r="E35" s="16">
        <v>400000</v>
      </c>
      <c r="F35" s="15">
        <f t="shared" si="8"/>
        <v>1206500</v>
      </c>
      <c r="G35" s="16">
        <v>229298.7</v>
      </c>
      <c r="H35" s="16">
        <v>73858.7</v>
      </c>
      <c r="I35" s="16">
        <f t="shared" si="6"/>
        <v>977201.3</v>
      </c>
    </row>
    <row r="36" spans="2:9" ht="12.75">
      <c r="B36" s="13" t="s">
        <v>37</v>
      </c>
      <c r="C36" s="11"/>
      <c r="D36" s="15">
        <v>379000</v>
      </c>
      <c r="E36" s="16">
        <v>0</v>
      </c>
      <c r="F36" s="15">
        <f t="shared" si="8"/>
        <v>379000</v>
      </c>
      <c r="G36" s="16">
        <v>2407</v>
      </c>
      <c r="H36" s="16">
        <v>2407</v>
      </c>
      <c r="I36" s="16">
        <f t="shared" si="6"/>
        <v>376593</v>
      </c>
    </row>
    <row r="37" spans="2:9" ht="12.75">
      <c r="B37" s="13" t="s">
        <v>38</v>
      </c>
      <c r="C37" s="11"/>
      <c r="D37" s="15">
        <v>4160000</v>
      </c>
      <c r="E37" s="16">
        <v>0</v>
      </c>
      <c r="F37" s="15">
        <f t="shared" si="8"/>
        <v>4160000</v>
      </c>
      <c r="G37" s="16">
        <v>389816.01</v>
      </c>
      <c r="H37" s="16">
        <v>140128.13</v>
      </c>
      <c r="I37" s="16">
        <f t="shared" si="6"/>
        <v>3770183.99</v>
      </c>
    </row>
    <row r="38" spans="2:9" ht="12.75">
      <c r="B38" s="13" t="s">
        <v>39</v>
      </c>
      <c r="C38" s="11"/>
      <c r="D38" s="15">
        <v>2500000</v>
      </c>
      <c r="E38" s="16">
        <v>0</v>
      </c>
      <c r="F38" s="15">
        <f t="shared" si="8"/>
        <v>2500000</v>
      </c>
      <c r="G38" s="16">
        <v>567020</v>
      </c>
      <c r="H38" s="16">
        <v>567020</v>
      </c>
      <c r="I38" s="16">
        <f t="shared" si="6"/>
        <v>1932980</v>
      </c>
    </row>
    <row r="39" spans="2:9" ht="25.5" customHeight="1">
      <c r="B39" s="37" t="s">
        <v>40</v>
      </c>
      <c r="C39" s="38"/>
      <c r="D39" s="15">
        <f aca="true" t="shared" si="9" ref="D39:I39">SUM(D40:D48)</f>
        <v>20390421</v>
      </c>
      <c r="E39" s="15">
        <f t="shared" si="9"/>
        <v>-4850000</v>
      </c>
      <c r="F39" s="15">
        <f>SUM(F40:F48)</f>
        <v>15540421</v>
      </c>
      <c r="G39" s="15">
        <f t="shared" si="9"/>
        <v>2752628.4299999997</v>
      </c>
      <c r="H39" s="15">
        <f t="shared" si="9"/>
        <v>2526986.4799999995</v>
      </c>
      <c r="I39" s="15">
        <f t="shared" si="9"/>
        <v>12787792.57</v>
      </c>
    </row>
    <row r="40" spans="2:9" ht="12.75">
      <c r="B40" s="13" t="s">
        <v>41</v>
      </c>
      <c r="C40" s="11"/>
      <c r="D40" s="15">
        <v>7354955</v>
      </c>
      <c r="E40" s="16">
        <v>0</v>
      </c>
      <c r="F40" s="15">
        <f>D40+E40</f>
        <v>7354955</v>
      </c>
      <c r="G40" s="16">
        <v>706430.97</v>
      </c>
      <c r="H40" s="16">
        <v>667292.57</v>
      </c>
      <c r="I40" s="16">
        <f t="shared" si="6"/>
        <v>6648524.03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10400000</v>
      </c>
      <c r="E43" s="16">
        <v>-4850000</v>
      </c>
      <c r="F43" s="15">
        <f t="shared" si="10"/>
        <v>5550000</v>
      </c>
      <c r="G43" s="16">
        <v>1512176.7</v>
      </c>
      <c r="H43" s="16">
        <v>1325673.15</v>
      </c>
      <c r="I43" s="16">
        <f t="shared" si="6"/>
        <v>4037823.3</v>
      </c>
    </row>
    <row r="44" spans="2:9" ht="12.75">
      <c r="B44" s="13" t="s">
        <v>45</v>
      </c>
      <c r="C44" s="11"/>
      <c r="D44" s="15">
        <v>2635466</v>
      </c>
      <c r="E44" s="16">
        <v>0</v>
      </c>
      <c r="F44" s="15">
        <f t="shared" si="10"/>
        <v>2635466</v>
      </c>
      <c r="G44" s="16">
        <v>534020.76</v>
      </c>
      <c r="H44" s="16">
        <v>534020.76</v>
      </c>
      <c r="I44" s="16">
        <f t="shared" si="6"/>
        <v>2101445.24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7588000</v>
      </c>
      <c r="E49" s="15">
        <f t="shared" si="11"/>
        <v>-390000</v>
      </c>
      <c r="F49" s="15">
        <f t="shared" si="11"/>
        <v>7198000</v>
      </c>
      <c r="G49" s="15">
        <f t="shared" si="11"/>
        <v>1237625.58</v>
      </c>
      <c r="H49" s="15">
        <f t="shared" si="11"/>
        <v>607696.5</v>
      </c>
      <c r="I49" s="15">
        <f t="shared" si="11"/>
        <v>5960374.42</v>
      </c>
    </row>
    <row r="50" spans="2:9" ht="12.75">
      <c r="B50" s="13" t="s">
        <v>51</v>
      </c>
      <c r="C50" s="11"/>
      <c r="D50" s="15">
        <v>883000</v>
      </c>
      <c r="E50" s="16">
        <v>-10000</v>
      </c>
      <c r="F50" s="15">
        <f t="shared" si="10"/>
        <v>873000</v>
      </c>
      <c r="G50" s="16">
        <v>276461.9</v>
      </c>
      <c r="H50" s="16">
        <v>130996.5</v>
      </c>
      <c r="I50" s="16">
        <f t="shared" si="6"/>
        <v>596538.1</v>
      </c>
    </row>
    <row r="51" spans="2:9" ht="12.75">
      <c r="B51" s="13" t="s">
        <v>52</v>
      </c>
      <c r="C51" s="11"/>
      <c r="D51" s="15">
        <v>735000</v>
      </c>
      <c r="E51" s="16">
        <v>-210000</v>
      </c>
      <c r="F51" s="15">
        <f t="shared" si="10"/>
        <v>525000</v>
      </c>
      <c r="G51" s="16">
        <v>4463.68</v>
      </c>
      <c r="H51" s="16">
        <v>0</v>
      </c>
      <c r="I51" s="16">
        <f t="shared" si="6"/>
        <v>520536.32</v>
      </c>
    </row>
    <row r="52" spans="2:9" ht="12.75">
      <c r="B52" s="13" t="s">
        <v>53</v>
      </c>
      <c r="C52" s="11"/>
      <c r="D52" s="15">
        <v>95000</v>
      </c>
      <c r="E52" s="16">
        <v>0</v>
      </c>
      <c r="F52" s="15">
        <f t="shared" si="10"/>
        <v>95000</v>
      </c>
      <c r="G52" s="16">
        <v>0</v>
      </c>
      <c r="H52" s="16">
        <v>0</v>
      </c>
      <c r="I52" s="16">
        <f t="shared" si="6"/>
        <v>95000</v>
      </c>
    </row>
    <row r="53" spans="2:9" ht="12.75">
      <c r="B53" s="13" t="s">
        <v>54</v>
      </c>
      <c r="C53" s="11"/>
      <c r="D53" s="15">
        <v>2710000</v>
      </c>
      <c r="E53" s="16">
        <v>-170000</v>
      </c>
      <c r="F53" s="15">
        <f t="shared" si="10"/>
        <v>2540000</v>
      </c>
      <c r="G53" s="16">
        <v>956700</v>
      </c>
      <c r="H53" s="16">
        <v>476700</v>
      </c>
      <c r="I53" s="16">
        <f t="shared" si="6"/>
        <v>1583300</v>
      </c>
    </row>
    <row r="54" spans="2:9" ht="12.75">
      <c r="B54" s="13" t="s">
        <v>55</v>
      </c>
      <c r="C54" s="11"/>
      <c r="D54" s="15">
        <v>320000</v>
      </c>
      <c r="E54" s="16">
        <v>0</v>
      </c>
      <c r="F54" s="15">
        <f t="shared" si="10"/>
        <v>320000</v>
      </c>
      <c r="G54" s="16">
        <v>0</v>
      </c>
      <c r="H54" s="16">
        <v>0</v>
      </c>
      <c r="I54" s="16">
        <f t="shared" si="6"/>
        <v>320000</v>
      </c>
    </row>
    <row r="55" spans="2:9" ht="12.75">
      <c r="B55" s="13" t="s">
        <v>56</v>
      </c>
      <c r="C55" s="11"/>
      <c r="D55" s="15">
        <v>2680000</v>
      </c>
      <c r="E55" s="16">
        <v>0</v>
      </c>
      <c r="F55" s="15">
        <f t="shared" si="10"/>
        <v>2680000</v>
      </c>
      <c r="G55" s="16">
        <v>0</v>
      </c>
      <c r="H55" s="16">
        <v>0</v>
      </c>
      <c r="I55" s="16">
        <f t="shared" si="6"/>
        <v>2680000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165000</v>
      </c>
      <c r="E58" s="16">
        <v>0</v>
      </c>
      <c r="F58" s="15">
        <f t="shared" si="10"/>
        <v>165000</v>
      </c>
      <c r="G58" s="16">
        <v>0</v>
      </c>
      <c r="H58" s="16">
        <v>0</v>
      </c>
      <c r="I58" s="16">
        <f t="shared" si="6"/>
        <v>165000</v>
      </c>
    </row>
    <row r="59" spans="2:9" ht="12.75">
      <c r="B59" s="3" t="s">
        <v>60</v>
      </c>
      <c r="C59" s="9"/>
      <c r="D59" s="15">
        <f>SUM(D60:D62)</f>
        <v>33460045</v>
      </c>
      <c r="E59" s="15">
        <f>SUM(E60:E62)</f>
        <v>-2048000</v>
      </c>
      <c r="F59" s="15">
        <f>SUM(F60:F62)</f>
        <v>31412045</v>
      </c>
      <c r="G59" s="15">
        <f>SUM(G60:G62)</f>
        <v>0</v>
      </c>
      <c r="H59" s="15">
        <f>SUM(H60:H62)</f>
        <v>0</v>
      </c>
      <c r="I59" s="16">
        <f t="shared" si="6"/>
        <v>31412045</v>
      </c>
    </row>
    <row r="60" spans="2:9" ht="12.75">
      <c r="B60" s="13" t="s">
        <v>61</v>
      </c>
      <c r="C60" s="11"/>
      <c r="D60" s="15">
        <v>30645045</v>
      </c>
      <c r="E60" s="16">
        <v>-2048000</v>
      </c>
      <c r="F60" s="15">
        <f t="shared" si="10"/>
        <v>28597045</v>
      </c>
      <c r="G60" s="16">
        <v>0</v>
      </c>
      <c r="H60" s="16">
        <v>0</v>
      </c>
      <c r="I60" s="16">
        <f t="shared" si="6"/>
        <v>28597045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>
        <v>2815000</v>
      </c>
      <c r="E62" s="16">
        <v>0</v>
      </c>
      <c r="F62" s="15">
        <f t="shared" si="10"/>
        <v>2815000</v>
      </c>
      <c r="G62" s="16">
        <v>0</v>
      </c>
      <c r="H62" s="16">
        <v>0</v>
      </c>
      <c r="I62" s="16">
        <f t="shared" si="6"/>
        <v>2815000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4000000</v>
      </c>
      <c r="E76" s="15">
        <f>SUM(E77:E83)</f>
        <v>6000000</v>
      </c>
      <c r="F76" s="15">
        <f>SUM(F77:F83)</f>
        <v>10000000</v>
      </c>
      <c r="G76" s="15">
        <f>SUM(G77:G83)</f>
        <v>7133257.92</v>
      </c>
      <c r="H76" s="15">
        <f>SUM(H77:H83)</f>
        <v>7133257.92</v>
      </c>
      <c r="I76" s="16">
        <f t="shared" si="6"/>
        <v>2866742.08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4000000</v>
      </c>
      <c r="E83" s="16">
        <v>6000000</v>
      </c>
      <c r="F83" s="15">
        <f t="shared" si="10"/>
        <v>10000000</v>
      </c>
      <c r="G83" s="16">
        <v>7133257.92</v>
      </c>
      <c r="H83" s="16">
        <v>7133257.92</v>
      </c>
      <c r="I83" s="16">
        <f t="shared" si="6"/>
        <v>2866742.08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16789600</v>
      </c>
      <c r="F85" s="21">
        <f t="shared" si="12"/>
        <v>16789600</v>
      </c>
      <c r="G85" s="21">
        <f>G86+G104+G94+G114+G124+G134+G138+G147+G151</f>
        <v>7582520.25</v>
      </c>
      <c r="H85" s="21">
        <f>H86+H104+H94+H114+H124+H134+H138+H147+H151</f>
        <v>6932471.05</v>
      </c>
      <c r="I85" s="21">
        <f t="shared" si="12"/>
        <v>9207079.75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8800000</v>
      </c>
      <c r="F86" s="15">
        <f>SUM(F87:F93)</f>
        <v>8800000</v>
      </c>
      <c r="G86" s="15">
        <f>SUM(G87:G93)</f>
        <v>1839155.02</v>
      </c>
      <c r="H86" s="15">
        <f>SUM(H87:H93)</f>
        <v>1839155.02</v>
      </c>
      <c r="I86" s="16">
        <f aca="true" t="shared" si="13" ref="I86:I149">F86-G86</f>
        <v>6960844.98</v>
      </c>
    </row>
    <row r="87" spans="2:9" ht="12.75">
      <c r="B87" s="13" t="s">
        <v>13</v>
      </c>
      <c r="C87" s="11"/>
      <c r="D87" s="15">
        <v>0</v>
      </c>
      <c r="E87" s="16">
        <v>7000000</v>
      </c>
      <c r="F87" s="15">
        <f aca="true" t="shared" si="14" ref="F87:F103">D87+E87</f>
        <v>7000000</v>
      </c>
      <c r="G87" s="16">
        <v>1812706.98</v>
      </c>
      <c r="H87" s="16">
        <v>1812706.98</v>
      </c>
      <c r="I87" s="16">
        <f t="shared" si="13"/>
        <v>5187293.02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0</v>
      </c>
      <c r="E89" s="16">
        <v>1800000</v>
      </c>
      <c r="F89" s="15">
        <f t="shared" si="14"/>
        <v>1800000</v>
      </c>
      <c r="G89" s="16">
        <v>26448.04</v>
      </c>
      <c r="H89" s="16">
        <v>26448.04</v>
      </c>
      <c r="I89" s="16">
        <f t="shared" si="13"/>
        <v>1773551.96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651600</v>
      </c>
      <c r="F94" s="15">
        <f>SUM(F95:F103)</f>
        <v>651600</v>
      </c>
      <c r="G94" s="15">
        <f>SUM(G95:G103)</f>
        <v>61256.18</v>
      </c>
      <c r="H94" s="15">
        <f>SUM(H95:H103)</f>
        <v>19316.03</v>
      </c>
      <c r="I94" s="16">
        <f t="shared" si="13"/>
        <v>590343.82</v>
      </c>
    </row>
    <row r="95" spans="2:9" ht="12.75">
      <c r="B95" s="13" t="s">
        <v>21</v>
      </c>
      <c r="C95" s="11"/>
      <c r="D95" s="15">
        <v>0</v>
      </c>
      <c r="E95" s="16">
        <v>501600</v>
      </c>
      <c r="F95" s="15">
        <f t="shared" si="14"/>
        <v>501600</v>
      </c>
      <c r="G95" s="16">
        <v>61256.18</v>
      </c>
      <c r="H95" s="16">
        <v>19316.03</v>
      </c>
      <c r="I95" s="16">
        <f t="shared" si="13"/>
        <v>440343.82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150000</v>
      </c>
      <c r="F103" s="15">
        <f t="shared" si="14"/>
        <v>150000</v>
      </c>
      <c r="G103" s="16">
        <v>0</v>
      </c>
      <c r="H103" s="16">
        <v>0</v>
      </c>
      <c r="I103" s="16">
        <f t="shared" si="13"/>
        <v>150000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4900000</v>
      </c>
      <c r="F114" s="15">
        <f>SUM(F115:F123)</f>
        <v>4900000</v>
      </c>
      <c r="G114" s="15">
        <f>SUM(G115:G123)</f>
        <v>3246000</v>
      </c>
      <c r="H114" s="15">
        <f>SUM(H115:H123)</f>
        <v>3246000</v>
      </c>
      <c r="I114" s="16">
        <f t="shared" si="13"/>
        <v>1654000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4900000</v>
      </c>
      <c r="F118" s="16">
        <f t="shared" si="16"/>
        <v>4900000</v>
      </c>
      <c r="G118" s="16">
        <v>3246000</v>
      </c>
      <c r="H118" s="16">
        <v>3246000</v>
      </c>
      <c r="I118" s="16">
        <f t="shared" si="13"/>
        <v>1654000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2210000</v>
      </c>
      <c r="F124" s="15">
        <f>SUM(F125:F133)</f>
        <v>2210000</v>
      </c>
      <c r="G124" s="15">
        <f>SUM(G125:G133)</f>
        <v>2208109.05</v>
      </c>
      <c r="H124" s="15">
        <f>SUM(H125:H133)</f>
        <v>1600000</v>
      </c>
      <c r="I124" s="16">
        <f t="shared" si="13"/>
        <v>1890.9500000001863</v>
      </c>
    </row>
    <row r="125" spans="2:9" ht="12.75">
      <c r="B125" s="13" t="s">
        <v>51</v>
      </c>
      <c r="C125" s="11"/>
      <c r="D125" s="15">
        <v>0</v>
      </c>
      <c r="E125" s="16">
        <v>10000</v>
      </c>
      <c r="F125" s="16">
        <f>D125+E125</f>
        <v>10000</v>
      </c>
      <c r="G125" s="16">
        <v>8109.05</v>
      </c>
      <c r="H125" s="16">
        <v>0</v>
      </c>
      <c r="I125" s="16">
        <f t="shared" si="13"/>
        <v>1890.9499999999998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2200000</v>
      </c>
      <c r="F128" s="16">
        <f t="shared" si="17"/>
        <v>2200000</v>
      </c>
      <c r="G128" s="16">
        <v>2200000</v>
      </c>
      <c r="H128" s="16">
        <v>1600000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228000</v>
      </c>
      <c r="F134" s="15">
        <f>SUM(F135:F137)</f>
        <v>228000</v>
      </c>
      <c r="G134" s="15">
        <f>SUM(G135:G137)</f>
        <v>228000</v>
      </c>
      <c r="H134" s="15">
        <f>SUM(H135:H137)</f>
        <v>228000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>
        <v>0</v>
      </c>
      <c r="E137" s="16">
        <v>228000</v>
      </c>
      <c r="F137" s="16">
        <f>D137+E137</f>
        <v>228000</v>
      </c>
      <c r="G137" s="16">
        <v>228000</v>
      </c>
      <c r="H137" s="16">
        <v>228000</v>
      </c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203330740</v>
      </c>
      <c r="E160" s="14">
        <f t="shared" si="21"/>
        <v>6050000</v>
      </c>
      <c r="F160" s="14">
        <f t="shared" si="21"/>
        <v>209380740</v>
      </c>
      <c r="G160" s="14">
        <f t="shared" si="21"/>
        <v>44293661.56</v>
      </c>
      <c r="H160" s="14">
        <f t="shared" si="21"/>
        <v>41373171.9</v>
      </c>
      <c r="I160" s="14">
        <f t="shared" si="21"/>
        <v>165087078.44000003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2019-08-02T16:40:27Z</dcterms:modified>
  <cp:category/>
  <cp:version/>
  <cp:contentType/>
  <cp:contentStatus/>
</cp:coreProperties>
</file>