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57" i="1" l="1"/>
  <c r="E57" i="1"/>
  <c r="F57" i="1"/>
  <c r="G57" i="1"/>
  <c r="H57" i="1"/>
  <c r="I57" i="1"/>
  <c r="J57" i="1"/>
  <c r="K57" i="1"/>
  <c r="L57" i="1"/>
  <c r="M57" i="1"/>
  <c r="N57" i="1"/>
  <c r="O57" i="1"/>
  <c r="C57" i="1"/>
  <c r="N55" i="1"/>
  <c r="N56" i="1"/>
  <c r="N54" i="1"/>
  <c r="O54" i="1" s="1"/>
  <c r="D54" i="1"/>
  <c r="E54" i="1"/>
  <c r="F54" i="1"/>
  <c r="G54" i="1"/>
  <c r="H54" i="1"/>
  <c r="I54" i="1"/>
  <c r="J54" i="1"/>
  <c r="K54" i="1"/>
  <c r="L54" i="1"/>
  <c r="M54" i="1"/>
  <c r="M55" i="1"/>
  <c r="M56" i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D40" i="1"/>
  <c r="E40" i="1"/>
  <c r="F40" i="1"/>
  <c r="G40" i="1"/>
  <c r="H40" i="1"/>
  <c r="I40" i="1"/>
  <c r="J40" i="1"/>
  <c r="K40" i="1"/>
  <c r="L40" i="1"/>
  <c r="M40" i="1"/>
  <c r="N40" i="1"/>
  <c r="O40" i="1"/>
  <c r="C50" i="1"/>
  <c r="C54" i="1"/>
  <c r="C40" i="1"/>
  <c r="D36" i="1"/>
  <c r="E36" i="1"/>
  <c r="F36" i="1"/>
  <c r="G36" i="1"/>
  <c r="H36" i="1"/>
  <c r="I36" i="1"/>
  <c r="J36" i="1"/>
  <c r="K36" i="1"/>
  <c r="L36" i="1"/>
  <c r="M36" i="1"/>
  <c r="N36" i="1"/>
  <c r="O36" i="1"/>
  <c r="D26" i="1"/>
  <c r="E26" i="1"/>
  <c r="F26" i="1"/>
  <c r="G26" i="1"/>
  <c r="H26" i="1"/>
  <c r="I26" i="1"/>
  <c r="J26" i="1"/>
  <c r="K26" i="1"/>
  <c r="L26" i="1"/>
  <c r="M26" i="1"/>
  <c r="N26" i="1"/>
  <c r="O26" i="1"/>
  <c r="D16" i="1"/>
  <c r="E16" i="1"/>
  <c r="F16" i="1"/>
  <c r="G16" i="1"/>
  <c r="H16" i="1"/>
  <c r="I16" i="1"/>
  <c r="J16" i="1"/>
  <c r="K16" i="1"/>
  <c r="L16" i="1"/>
  <c r="M16" i="1"/>
  <c r="N16" i="1"/>
  <c r="O16" i="1"/>
  <c r="C26" i="1"/>
  <c r="C36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D12" i="1"/>
  <c r="D11" i="1"/>
  <c r="E11" i="1" s="1"/>
  <c r="C62" i="1" l="1"/>
  <c r="D61" i="1"/>
  <c r="E61" i="1" s="1"/>
  <c r="F61" i="1" s="1"/>
  <c r="G61" i="1" s="1"/>
  <c r="H61" i="1" s="1"/>
  <c r="I61" i="1" s="1"/>
  <c r="J61" i="1" s="1"/>
  <c r="K61" i="1" s="1"/>
  <c r="L61" i="1" s="1"/>
  <c r="F11" i="1"/>
  <c r="G11" i="1" s="1"/>
  <c r="H11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M61" i="1" l="1"/>
  <c r="N61" i="1" s="1"/>
  <c r="O61" i="1" s="1"/>
  <c r="D60" i="1"/>
  <c r="E60" i="1" s="1"/>
  <c r="F60" i="1" s="1"/>
  <c r="G60" i="1" s="1"/>
  <c r="H60" i="1" s="1"/>
  <c r="I60" i="1" s="1"/>
  <c r="J60" i="1" s="1"/>
  <c r="K60" i="1" s="1"/>
  <c r="L60" i="1" s="1"/>
  <c r="I11" i="1"/>
  <c r="D9" i="1"/>
  <c r="D8" i="1" s="1"/>
  <c r="C8" i="1"/>
  <c r="M60" i="1" l="1"/>
  <c r="N60" i="1" s="1"/>
  <c r="O60" i="1" s="1"/>
  <c r="D59" i="1"/>
  <c r="E59" i="1" s="1"/>
  <c r="F59" i="1" s="1"/>
  <c r="G59" i="1" s="1"/>
  <c r="H59" i="1" s="1"/>
  <c r="I59" i="1" s="1"/>
  <c r="J59" i="1" s="1"/>
  <c r="K59" i="1" s="1"/>
  <c r="L59" i="1" s="1"/>
  <c r="J11" i="1"/>
  <c r="E9" i="1"/>
  <c r="M59" i="1" l="1"/>
  <c r="N59" i="1" s="1"/>
  <c r="O59" i="1" s="1"/>
  <c r="D58" i="1"/>
  <c r="E58" i="1" s="1"/>
  <c r="F58" i="1" s="1"/>
  <c r="G58" i="1" s="1"/>
  <c r="H58" i="1" s="1"/>
  <c r="I58" i="1" s="1"/>
  <c r="K11" i="1"/>
  <c r="F9" i="1"/>
  <c r="J58" i="1" l="1"/>
  <c r="K58" i="1" s="1"/>
  <c r="L58" i="1" s="1"/>
  <c r="G9" i="1"/>
  <c r="L11" i="1"/>
  <c r="M58" i="1" l="1"/>
  <c r="N58" i="1" s="1"/>
  <c r="O58" i="1" s="1"/>
  <c r="D56" i="1"/>
  <c r="E56" i="1" s="1"/>
  <c r="F56" i="1" s="1"/>
  <c r="G56" i="1" s="1"/>
  <c r="H56" i="1" s="1"/>
  <c r="I56" i="1" s="1"/>
  <c r="H9" i="1"/>
  <c r="M11" i="1"/>
  <c r="J56" i="1" l="1"/>
  <c r="K56" i="1" s="1"/>
  <c r="L56" i="1" s="1"/>
  <c r="O56" i="1" s="1"/>
  <c r="D55" i="1"/>
  <c r="E55" i="1" s="1"/>
  <c r="F55" i="1" s="1"/>
  <c r="G55" i="1" s="1"/>
  <c r="H55" i="1" s="1"/>
  <c r="I55" i="1" s="1"/>
  <c r="I9" i="1"/>
  <c r="N11" i="1"/>
  <c r="E8" i="1"/>
  <c r="G8" i="1"/>
  <c r="F8" i="1"/>
  <c r="J55" i="1" l="1"/>
  <c r="K55" i="1" s="1"/>
  <c r="L55" i="1" s="1"/>
  <c r="O55" i="1" s="1"/>
  <c r="J9" i="1"/>
  <c r="O11" i="1"/>
  <c r="H8" i="1"/>
  <c r="D53" i="1" l="1"/>
  <c r="E53" i="1" s="1"/>
  <c r="F53" i="1" s="1"/>
  <c r="G53" i="1" s="1"/>
  <c r="H53" i="1" s="1"/>
  <c r="I53" i="1" s="1"/>
  <c r="K9" i="1"/>
  <c r="I8" i="1"/>
  <c r="J53" i="1" l="1"/>
  <c r="K53" i="1" s="1"/>
  <c r="L53" i="1" s="1"/>
  <c r="M53" i="1" s="1"/>
  <c r="N53" i="1" s="1"/>
  <c r="O53" i="1" s="1"/>
  <c r="D52" i="1"/>
  <c r="E52" i="1" s="1"/>
  <c r="F52" i="1" s="1"/>
  <c r="G52" i="1" s="1"/>
  <c r="H52" i="1" s="1"/>
  <c r="I52" i="1" s="1"/>
  <c r="L9" i="1"/>
  <c r="J8" i="1"/>
  <c r="J52" i="1" l="1"/>
  <c r="K52" i="1" s="1"/>
  <c r="L52" i="1" s="1"/>
  <c r="M52" i="1" s="1"/>
  <c r="N52" i="1" s="1"/>
  <c r="O52" i="1" s="1"/>
  <c r="D51" i="1"/>
  <c r="E51" i="1" s="1"/>
  <c r="F51" i="1" s="1"/>
  <c r="G51" i="1" s="1"/>
  <c r="H51" i="1" s="1"/>
  <c r="I51" i="1" s="1"/>
  <c r="M9" i="1"/>
  <c r="K8" i="1"/>
  <c r="J51" i="1" l="1"/>
  <c r="K51" i="1" s="1"/>
  <c r="L51" i="1" s="1"/>
  <c r="M51" i="1" s="1"/>
  <c r="N51" i="1" s="1"/>
  <c r="O51" i="1" s="1"/>
  <c r="N9" i="1"/>
  <c r="L8" i="1"/>
  <c r="D49" i="1" l="1"/>
  <c r="E49" i="1" s="1"/>
  <c r="F49" i="1" s="1"/>
  <c r="G49" i="1" s="1"/>
  <c r="H49" i="1" s="1"/>
  <c r="I49" i="1" s="1"/>
  <c r="O9" i="1"/>
  <c r="M8" i="1"/>
  <c r="J49" i="1" l="1"/>
  <c r="K49" i="1" s="1"/>
  <c r="L49" i="1" s="1"/>
  <c r="M49" i="1" s="1"/>
  <c r="N49" i="1" s="1"/>
  <c r="O49" i="1" s="1"/>
  <c r="D48" i="1"/>
  <c r="E48" i="1" s="1"/>
  <c r="F48" i="1" s="1"/>
  <c r="G48" i="1" s="1"/>
  <c r="H48" i="1" s="1"/>
  <c r="I48" i="1" s="1"/>
  <c r="N8" i="1"/>
  <c r="O8" i="1"/>
  <c r="J48" i="1" l="1"/>
  <c r="K48" i="1" s="1"/>
  <c r="L48" i="1" s="1"/>
  <c r="M48" i="1" s="1"/>
  <c r="N48" i="1" s="1"/>
  <c r="O48" i="1" s="1"/>
  <c r="D47" i="1"/>
  <c r="E47" i="1" s="1"/>
  <c r="F47" i="1" s="1"/>
  <c r="G47" i="1" s="1"/>
  <c r="H47" i="1" s="1"/>
  <c r="I47" i="1" s="1"/>
  <c r="J47" i="1" l="1"/>
  <c r="K47" i="1" s="1"/>
  <c r="L47" i="1" s="1"/>
  <c r="M47" i="1" s="1"/>
  <c r="N47" i="1" s="1"/>
  <c r="O47" i="1" s="1"/>
  <c r="D46" i="1"/>
  <c r="E46" i="1" s="1"/>
  <c r="F46" i="1" s="1"/>
  <c r="G46" i="1" s="1"/>
  <c r="H46" i="1" s="1"/>
  <c r="I46" i="1" s="1"/>
  <c r="J46" i="1" l="1"/>
  <c r="K46" i="1" s="1"/>
  <c r="L46" i="1" s="1"/>
  <c r="M46" i="1" s="1"/>
  <c r="N46" i="1" s="1"/>
  <c r="O46" i="1" s="1"/>
  <c r="D45" i="1"/>
  <c r="E45" i="1" s="1"/>
  <c r="F45" i="1" s="1"/>
  <c r="G45" i="1" s="1"/>
  <c r="H45" i="1" s="1"/>
  <c r="I45" i="1" s="1"/>
  <c r="J45" i="1" l="1"/>
  <c r="K45" i="1" s="1"/>
  <c r="L45" i="1" s="1"/>
  <c r="M45" i="1" s="1"/>
  <c r="N45" i="1" s="1"/>
  <c r="O45" i="1" s="1"/>
  <c r="D44" i="1"/>
  <c r="E44" i="1" s="1"/>
  <c r="F44" i="1" s="1"/>
  <c r="G44" i="1" s="1"/>
  <c r="H44" i="1" s="1"/>
  <c r="I44" i="1" s="1"/>
  <c r="J44" i="1" l="1"/>
  <c r="K44" i="1" s="1"/>
  <c r="L44" i="1" s="1"/>
  <c r="M44" i="1" s="1"/>
  <c r="N44" i="1" s="1"/>
  <c r="O44" i="1" s="1"/>
  <c r="D43" i="1"/>
  <c r="E43" i="1" s="1"/>
  <c r="F43" i="1" s="1"/>
  <c r="G43" i="1" s="1"/>
  <c r="H43" i="1" s="1"/>
  <c r="I43" i="1" s="1"/>
  <c r="J43" i="1" l="1"/>
  <c r="K43" i="1" s="1"/>
  <c r="L43" i="1" s="1"/>
  <c r="M43" i="1" s="1"/>
  <c r="N43" i="1" s="1"/>
  <c r="O43" i="1" s="1"/>
  <c r="D42" i="1"/>
  <c r="E42" i="1" s="1"/>
  <c r="F42" i="1" s="1"/>
  <c r="G42" i="1" s="1"/>
  <c r="H42" i="1" s="1"/>
  <c r="I42" i="1" s="1"/>
  <c r="J42" i="1" l="1"/>
  <c r="K42" i="1" s="1"/>
  <c r="L42" i="1" s="1"/>
  <c r="M42" i="1" s="1"/>
  <c r="N42" i="1" s="1"/>
  <c r="O42" i="1" s="1"/>
  <c r="D41" i="1"/>
  <c r="E41" i="1" s="1"/>
  <c r="F41" i="1" s="1"/>
  <c r="G41" i="1" s="1"/>
  <c r="H41" i="1" s="1"/>
  <c r="I41" i="1" s="1"/>
  <c r="J41" i="1" l="1"/>
  <c r="K41" i="1" s="1"/>
  <c r="L41" i="1" s="1"/>
  <c r="M41" i="1" s="1"/>
  <c r="N41" i="1" s="1"/>
  <c r="O41" i="1" s="1"/>
  <c r="D39" i="1" l="1"/>
  <c r="E39" i="1" s="1"/>
  <c r="F39" i="1" s="1"/>
  <c r="G39" i="1" s="1"/>
  <c r="H39" i="1" s="1"/>
  <c r="I39" i="1" s="1"/>
  <c r="J39" i="1" l="1"/>
  <c r="K39" i="1" s="1"/>
  <c r="L39" i="1" s="1"/>
  <c r="M39" i="1" s="1"/>
  <c r="N39" i="1" s="1"/>
  <c r="O39" i="1" s="1"/>
  <c r="D38" i="1"/>
  <c r="E38" i="1" s="1"/>
  <c r="F38" i="1" s="1"/>
  <c r="G38" i="1" s="1"/>
  <c r="H38" i="1" s="1"/>
  <c r="I38" i="1" s="1"/>
  <c r="J38" i="1" l="1"/>
  <c r="K38" i="1" s="1"/>
  <c r="L38" i="1" s="1"/>
  <c r="M38" i="1" s="1"/>
  <c r="N38" i="1" s="1"/>
  <c r="O38" i="1" s="1"/>
  <c r="D37" i="1"/>
  <c r="E37" i="1" s="1"/>
  <c r="F37" i="1" s="1"/>
  <c r="G37" i="1" s="1"/>
  <c r="H37" i="1" s="1"/>
  <c r="I37" i="1" s="1"/>
  <c r="J37" i="1" l="1"/>
  <c r="K37" i="1" s="1"/>
  <c r="L37" i="1" s="1"/>
  <c r="M37" i="1" s="1"/>
  <c r="N37" i="1" s="1"/>
  <c r="O37" i="1" s="1"/>
  <c r="D35" i="1" l="1"/>
  <c r="E35" i="1" s="1"/>
  <c r="F35" i="1" s="1"/>
  <c r="G35" i="1" s="1"/>
  <c r="H35" i="1" s="1"/>
  <c r="I35" i="1" s="1"/>
  <c r="J35" i="1" l="1"/>
  <c r="K35" i="1" s="1"/>
  <c r="L35" i="1" s="1"/>
  <c r="M35" i="1" s="1"/>
  <c r="N35" i="1" s="1"/>
  <c r="O35" i="1" s="1"/>
  <c r="D34" i="1"/>
  <c r="E34" i="1" s="1"/>
  <c r="F34" i="1" s="1"/>
  <c r="G34" i="1" s="1"/>
  <c r="H34" i="1" s="1"/>
  <c r="I34" i="1" s="1"/>
  <c r="J34" i="1" l="1"/>
  <c r="K34" i="1" s="1"/>
  <c r="L34" i="1" s="1"/>
  <c r="M34" i="1" s="1"/>
  <c r="N34" i="1" s="1"/>
  <c r="O34" i="1" s="1"/>
  <c r="D33" i="1"/>
  <c r="E33" i="1" s="1"/>
  <c r="F33" i="1" s="1"/>
  <c r="G33" i="1" s="1"/>
  <c r="H33" i="1" s="1"/>
  <c r="I33" i="1" s="1"/>
  <c r="J33" i="1" l="1"/>
  <c r="K33" i="1" s="1"/>
  <c r="L33" i="1" s="1"/>
  <c r="M33" i="1" s="1"/>
  <c r="N33" i="1" s="1"/>
  <c r="O33" i="1" s="1"/>
  <c r="D32" i="1"/>
  <c r="E32" i="1" s="1"/>
  <c r="F32" i="1" s="1"/>
  <c r="G32" i="1" s="1"/>
  <c r="H32" i="1" s="1"/>
  <c r="I32" i="1" s="1"/>
  <c r="J32" i="1" l="1"/>
  <c r="K32" i="1" s="1"/>
  <c r="L32" i="1" s="1"/>
  <c r="M32" i="1" s="1"/>
  <c r="N32" i="1" s="1"/>
  <c r="O32" i="1" s="1"/>
  <c r="D31" i="1"/>
  <c r="E31" i="1" s="1"/>
  <c r="F31" i="1" s="1"/>
  <c r="G31" i="1" s="1"/>
  <c r="H31" i="1" s="1"/>
  <c r="I31" i="1" s="1"/>
  <c r="J31" i="1" l="1"/>
  <c r="K31" i="1" s="1"/>
  <c r="L31" i="1" s="1"/>
  <c r="M31" i="1" s="1"/>
  <c r="N31" i="1" s="1"/>
  <c r="O31" i="1" s="1"/>
  <c r="D30" i="1"/>
  <c r="E30" i="1" s="1"/>
  <c r="F30" i="1" s="1"/>
  <c r="G30" i="1" s="1"/>
  <c r="H30" i="1" s="1"/>
  <c r="I30" i="1" s="1"/>
  <c r="J30" i="1" l="1"/>
  <c r="K30" i="1" s="1"/>
  <c r="L30" i="1" s="1"/>
  <c r="M30" i="1" s="1"/>
  <c r="N30" i="1" s="1"/>
  <c r="O30" i="1" s="1"/>
  <c r="D29" i="1"/>
  <c r="E29" i="1" s="1"/>
  <c r="F29" i="1" s="1"/>
  <c r="G29" i="1" s="1"/>
  <c r="H29" i="1" s="1"/>
  <c r="I29" i="1" s="1"/>
  <c r="J29" i="1" l="1"/>
  <c r="K29" i="1" s="1"/>
  <c r="L29" i="1" s="1"/>
  <c r="M29" i="1" s="1"/>
  <c r="N29" i="1" s="1"/>
  <c r="O29" i="1" s="1"/>
  <c r="D28" i="1"/>
  <c r="E28" i="1" s="1"/>
  <c r="F28" i="1" s="1"/>
  <c r="G28" i="1" s="1"/>
  <c r="H28" i="1" s="1"/>
  <c r="I28" i="1" s="1"/>
  <c r="J28" i="1" l="1"/>
  <c r="K28" i="1" s="1"/>
  <c r="L28" i="1" s="1"/>
  <c r="M28" i="1" s="1"/>
  <c r="N28" i="1" s="1"/>
  <c r="O28" i="1" s="1"/>
  <c r="D27" i="1"/>
  <c r="E27" i="1" s="1"/>
  <c r="F27" i="1" s="1"/>
  <c r="G27" i="1" s="1"/>
  <c r="H27" i="1" s="1"/>
  <c r="I27" i="1" s="1"/>
  <c r="J27" i="1" l="1"/>
  <c r="K27" i="1" s="1"/>
  <c r="L27" i="1" s="1"/>
  <c r="M27" i="1" s="1"/>
  <c r="N27" i="1" s="1"/>
  <c r="O27" i="1" s="1"/>
  <c r="D25" i="1" l="1"/>
  <c r="E25" i="1" s="1"/>
  <c r="F25" i="1" s="1"/>
  <c r="G25" i="1" s="1"/>
  <c r="H25" i="1" s="1"/>
  <c r="I25" i="1" s="1"/>
  <c r="J25" i="1" l="1"/>
  <c r="K25" i="1" s="1"/>
  <c r="L25" i="1" s="1"/>
  <c r="M25" i="1" s="1"/>
  <c r="N25" i="1" s="1"/>
  <c r="O25" i="1" s="1"/>
  <c r="D24" i="1"/>
  <c r="E24" i="1" s="1"/>
  <c r="F24" i="1" s="1"/>
  <c r="G24" i="1" s="1"/>
  <c r="H24" i="1" s="1"/>
  <c r="I24" i="1" s="1"/>
  <c r="J24" i="1" l="1"/>
  <c r="K24" i="1" s="1"/>
  <c r="L24" i="1" s="1"/>
  <c r="M24" i="1" s="1"/>
  <c r="N24" i="1" s="1"/>
  <c r="O24" i="1" s="1"/>
  <c r="D23" i="1"/>
  <c r="E23" i="1" s="1"/>
  <c r="F23" i="1" s="1"/>
  <c r="G23" i="1" s="1"/>
  <c r="H23" i="1" s="1"/>
  <c r="I23" i="1" s="1"/>
  <c r="J23" i="1" l="1"/>
  <c r="K23" i="1" s="1"/>
  <c r="L23" i="1" s="1"/>
  <c r="M23" i="1" s="1"/>
  <c r="N23" i="1" s="1"/>
  <c r="O23" i="1" s="1"/>
  <c r="D22" i="1"/>
  <c r="E22" i="1" s="1"/>
  <c r="F22" i="1" s="1"/>
  <c r="G22" i="1" s="1"/>
  <c r="H22" i="1" s="1"/>
  <c r="I22" i="1" s="1"/>
  <c r="J22" i="1" l="1"/>
  <c r="K22" i="1" s="1"/>
  <c r="L22" i="1" s="1"/>
  <c r="M22" i="1" s="1"/>
  <c r="N22" i="1" s="1"/>
  <c r="O22" i="1" s="1"/>
  <c r="D21" i="1"/>
  <c r="E21" i="1" s="1"/>
  <c r="F21" i="1" s="1"/>
  <c r="G21" i="1" s="1"/>
  <c r="H21" i="1" s="1"/>
  <c r="I21" i="1" s="1"/>
  <c r="J21" i="1" l="1"/>
  <c r="K21" i="1" s="1"/>
  <c r="L21" i="1" s="1"/>
  <c r="M21" i="1" s="1"/>
  <c r="N21" i="1" s="1"/>
  <c r="O21" i="1" s="1"/>
  <c r="D20" i="1"/>
  <c r="E20" i="1" s="1"/>
  <c r="F20" i="1" s="1"/>
  <c r="G20" i="1" s="1"/>
  <c r="H20" i="1" s="1"/>
  <c r="I20" i="1" s="1"/>
  <c r="J20" i="1" l="1"/>
  <c r="K20" i="1" s="1"/>
  <c r="L20" i="1" s="1"/>
  <c r="M20" i="1" s="1"/>
  <c r="N20" i="1" s="1"/>
  <c r="O20" i="1" s="1"/>
  <c r="D19" i="1"/>
  <c r="E19" i="1" s="1"/>
  <c r="F19" i="1" s="1"/>
  <c r="G19" i="1" s="1"/>
  <c r="H19" i="1" s="1"/>
  <c r="I19" i="1" s="1"/>
  <c r="J19" i="1" l="1"/>
  <c r="K19" i="1" s="1"/>
  <c r="L19" i="1" s="1"/>
  <c r="M19" i="1" s="1"/>
  <c r="N19" i="1" s="1"/>
  <c r="O19" i="1" s="1"/>
  <c r="D18" i="1"/>
  <c r="E18" i="1" s="1"/>
  <c r="F18" i="1" s="1"/>
  <c r="G18" i="1" s="1"/>
  <c r="H18" i="1" s="1"/>
  <c r="I18" i="1" s="1"/>
  <c r="J18" i="1" l="1"/>
  <c r="K18" i="1" s="1"/>
  <c r="L18" i="1" s="1"/>
  <c r="M18" i="1" s="1"/>
  <c r="N18" i="1" s="1"/>
  <c r="O18" i="1" s="1"/>
  <c r="C16" i="1"/>
  <c r="D17" i="1"/>
  <c r="E17" i="1" s="1"/>
  <c r="F17" i="1" s="1"/>
  <c r="G17" i="1" s="1"/>
  <c r="H17" i="1" s="1"/>
  <c r="I17" i="1" s="1"/>
  <c r="D62" i="1" l="1"/>
  <c r="E62" i="1" s="1"/>
  <c r="F62" i="1" s="1"/>
  <c r="G62" i="1" s="1"/>
  <c r="H62" i="1" s="1"/>
  <c r="I62" i="1" s="1"/>
  <c r="J62" i="1" s="1"/>
  <c r="K62" i="1" s="1"/>
  <c r="L62" i="1" s="1"/>
  <c r="J17" i="1"/>
  <c r="K17" i="1" s="1"/>
  <c r="L17" i="1" s="1"/>
  <c r="M17" i="1" s="1"/>
  <c r="N17" i="1" s="1"/>
  <c r="O17" i="1" s="1"/>
  <c r="M62" i="1" l="1"/>
  <c r="N62" i="1" s="1"/>
  <c r="O62" i="1" s="1"/>
</calcChain>
</file>

<file path=xl/sharedStrings.xml><?xml version="1.0" encoding="utf-8"?>
<sst xmlns="http://schemas.openxmlformats.org/spreadsheetml/2006/main" count="127" uniqueCount="127">
  <si>
    <t>(CIFRAS EN MILES DE PESOS)</t>
  </si>
  <si>
    <t>CALENDARIZACIÓN</t>
  </si>
  <si>
    <t>COG</t>
  </si>
  <si>
    <t>Rubro/Cuenta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</si>
  <si>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</si>
  <si>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</si>
  <si>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</si>
  <si>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</si>
  <si>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</si>
  <si>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</si>
  <si>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</si>
  <si>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</si>
  <si>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</si>
  <si>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</si>
  <si>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</si>
  <si>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</si>
  <si>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</si>
  <si>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</si>
  <si>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</si>
  <si>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</si>
  <si>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</si>
  <si>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</si>
  <si>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</si>
  <si>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</si>
  <si>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</si>
  <si>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SEGURIDAD SOCIAL</t>
  </si>
  <si>
    <t>1500</t>
  </si>
  <si>
    <t>OTRAS PRESTACIONES SOCIALES Y ECONOMICAS</t>
  </si>
  <si>
    <t>1600</t>
  </si>
  <si>
    <t>PREVISIONES</t>
  </si>
  <si>
    <t>1700</t>
  </si>
  <si>
    <t>PAGO DE ESTÍMULOS A SERVIDORES PÚBLICOS</t>
  </si>
  <si>
    <t>2000</t>
  </si>
  <si>
    <t>MATERIALES Y SUMINISTROS</t>
  </si>
  <si>
    <t>2100</t>
  </si>
  <si>
    <t>MATERIALES  DE ADMINISTRACIÓN, EMISIÓN DE DOCUMENTOS Y ARTÍCULOS OFICIALES</t>
  </si>
  <si>
    <t>2200</t>
  </si>
  <si>
    <t>ALIMENTOS Y UTENSILIOS</t>
  </si>
  <si>
    <t>2300</t>
  </si>
  <si>
    <t xml:space="preserve"> MATERIAS PRIMAS Y MATERIALES DE PRODUCCIÓN Y COMERCIALIZACIÓN</t>
  </si>
  <si>
    <t>2400</t>
  </si>
  <si>
    <t xml:space="preserve"> MATERIALES Y ARTÍCULOS DE CONSTRUCCIÓN Y DE REPARACIÓN</t>
  </si>
  <si>
    <t>2500</t>
  </si>
  <si>
    <t xml:space="preserve"> PRODUCTOS QUÍMICOS, FARMACÉUTICOS Y DE LABORATORIO</t>
  </si>
  <si>
    <t>2600</t>
  </si>
  <si>
    <t>COMBUSTIBLES, LUBRICANTES Y ADITIVOS</t>
  </si>
  <si>
    <t>2700</t>
  </si>
  <si>
    <t xml:space="preserve"> VESTUARIO, BLANCOS, PRENDAS DE PROTECCIÓN Y ARTÍCULOS DEPORTIVOS</t>
  </si>
  <si>
    <t>2800</t>
  </si>
  <si>
    <t>MATERIALES Y SUMINISTROS PARA SEGURIDAD</t>
  </si>
  <si>
    <t>2900</t>
  </si>
  <si>
    <t>HERRAMIENTAS, REFACCIONES Y ACCESORIOS MENORES</t>
  </si>
  <si>
    <t>3000</t>
  </si>
  <si>
    <t xml:space="preserve"> SERVICIOS GENERALES</t>
  </si>
  <si>
    <t>3100</t>
  </si>
  <si>
    <t xml:space="preserve"> SERVICIOS BÁSICOS</t>
  </si>
  <si>
    <t>3200</t>
  </si>
  <si>
    <t xml:space="preserve"> SERVICIOS DE ARRENDAMIENTO</t>
  </si>
  <si>
    <t>3300</t>
  </si>
  <si>
    <t xml:space="preserve"> SERVICIOS PROFESIONALES, CIENTÍFICOS, TÉCNICOS Y OTROS SERVICIOS</t>
  </si>
  <si>
    <t>3400</t>
  </si>
  <si>
    <t>SERVICIOS FINANCIEROS, BANCARIOS Y COMERCIALES</t>
  </si>
  <si>
    <t>3500</t>
  </si>
  <si>
    <t xml:space="preserve"> SERVICIOS DE INSTALACIÓN, REPARACIÓN, MANTENIMIENTO Y CONSERVACIÓN</t>
  </si>
  <si>
    <t>3600</t>
  </si>
  <si>
    <t xml:space="preserve"> SERVICIOS DE COMUNICACIÓN SOCIAL Y PUBLICIDAD</t>
  </si>
  <si>
    <t>3700</t>
  </si>
  <si>
    <t>SERVICIOS DE TRASLADO Y VIÁTICOS</t>
  </si>
  <si>
    <t>3800</t>
  </si>
  <si>
    <t xml:space="preserve"> 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</si>
  <si>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</si>
  <si>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</si>
  <si>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</si>
  <si>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</si>
  <si>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</si>
  <si>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PUBLICO</t>
  </si>
  <si>
    <t>4400</t>
  </si>
  <si>
    <t>AYUDAS SOCIALES</t>
  </si>
  <si>
    <t>4500</t>
  </si>
  <si>
    <t>PENSIONES Y JUBILACIONES</t>
  </si>
  <si>
    <t>5000</t>
  </si>
  <si>
    <t xml:space="preserve"> BIENES MUEBLES, INMUEBLES E INTANGIBLES</t>
  </si>
  <si>
    <t>5100</t>
  </si>
  <si>
    <t xml:space="preserve"> MOBILIARIO Y EQUIPO DE ADMINISTRACIÓN</t>
  </si>
  <si>
    <t>5200</t>
  </si>
  <si>
    <t xml:space="preserve"> MOBILIARIO Y EQUIPO EDUCACIONAL Y RECREATIVO</t>
  </si>
  <si>
    <t>5300</t>
  </si>
  <si>
    <t xml:space="preserve"> EQUIPO E INSTRUMENTAL MÉDICO Y DE LABORATORIO</t>
  </si>
  <si>
    <t>5400</t>
  </si>
  <si>
    <t>VEHÍCULOS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</si>
  <si>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</si>
  <si>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</si>
  <si>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</si>
  <si>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</si>
  <si>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5700</t>
  </si>
  <si>
    <t xml:space="preserve"> ACTIVOS BIOLÓGICOS</t>
  </si>
  <si>
    <t>5800</t>
  </si>
  <si>
    <t>BIENES INMUEBLES</t>
  </si>
  <si>
    <t>5900</t>
  </si>
  <si>
    <t xml:space="preserve"> ACTIVOS INTANGIBLES</t>
  </si>
  <si>
    <t>6000</t>
  </si>
  <si>
    <t xml:space="preserve"> INVERSIÓN PÚBLICA</t>
  </si>
  <si>
    <t>6100</t>
  </si>
  <si>
    <t xml:space="preserve"> OBRA PÚBLICA EN BIENES DE DOMINIO PÚBLICO</t>
  </si>
  <si>
    <t>6200</t>
  </si>
  <si>
    <t>OBRA PÚBLICA EN BIENES PROPIOS</t>
  </si>
  <si>
    <t>6300</t>
  </si>
  <si>
    <t xml:space="preserve"> PROYECTOS PRODUCTIVOS Y ACCIONES DE FOMENTO</t>
  </si>
  <si>
    <t>7000</t>
  </si>
  <si>
    <t>INVERSIONES FINANCIERAS Y OTRAS PROVISIONES</t>
  </si>
  <si>
    <t>7600</t>
  </si>
  <si>
    <t>OTRAS INVERSIONES FINANCIERAS</t>
  </si>
  <si>
    <t>7900</t>
  </si>
  <si>
    <t>PROVISIONES PARA CONTINGENCIAS Y OTRAS EROGACIONES ESPECIALES</t>
  </si>
  <si>
    <t>9000</t>
  </si>
  <si>
    <t xml:space="preserve"> DEUDA PÚBLICA</t>
  </si>
  <si>
    <t>9100</t>
  </si>
  <si>
    <t xml:space="preserve"> AMORTIZACIÓN DE LA DEUDA PÚBLICA</t>
  </si>
  <si>
    <t>9200</t>
  </si>
  <si>
    <t xml:space="preserve"> INTERESES DE LA DEUDA PÚBLICA</t>
  </si>
  <si>
    <t>9400</t>
  </si>
  <si>
    <t>GASTOS DE LA DEUDA PÚBLICA</t>
  </si>
  <si>
    <t>9900</t>
  </si>
  <si>
    <t xml:space="preserve"> ADEUDOS DE EJERCICIOS FISCALES ANTERIORES (ADEFAS)</t>
  </si>
  <si>
    <t>TOTAL PRESUPUESTO DE EGRESOS</t>
  </si>
  <si>
    <t>H. AYUNTAMIENTO DE VILLA DE REYES, S.L.P.</t>
  </si>
  <si>
    <t>CALENDARIZACIÓN DEL 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</si>
</sst>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center"/>
    </xf>
    <xf numFmtId="3" fontId="3" fillId="0" borderId="0" xfId="1" applyNumberFormat="1" applyFont="1"/>
    <xf numFmtId="3" fontId="2" fillId="0" borderId="0" xfId="1" applyNumberFormat="1" applyFont="1"/>
    <xf numFmtId="3" fontId="4" fillId="2" borderId="1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 wrapText="1"/>
    </xf>
    <xf numFmtId="3" fontId="7" fillId="3" borderId="4" xfId="1" applyNumberFormat="1" applyFont="1" applyFill="1" applyBorder="1" applyAlignment="1">
      <alignment horizontal="right" vertical="center"/>
    </xf>
    <xf numFmtId="43" fontId="8" fillId="0" borderId="0" xfId="1" applyFont="1" applyFill="1" applyBorder="1"/>
    <xf numFmtId="0" fontId="8" fillId="0" borderId="0" xfId="0" applyFont="1" applyFill="1" applyBorder="1"/>
    <xf numFmtId="0" fontId="6" fillId="0" borderId="4" xfId="0" applyFont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3" fontId="7" fillId="0" borderId="4" xfId="2" applyNumberFormat="1" applyFont="1" applyFill="1" applyBorder="1" applyAlignment="1">
      <alignment vertical="top"/>
    </xf>
    <xf numFmtId="43" fontId="8" fillId="0" borderId="0" xfId="1" applyFont="1"/>
    <xf numFmtId="0" fontId="8" fillId="0" borderId="0" xfId="0" applyFont="1"/>
    <xf numFmtId="3" fontId="10" fillId="0" borderId="4" xfId="1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3" fontId="7" fillId="0" borderId="4" xfId="1" applyNumberFormat="1" applyFont="1" applyFill="1" applyBorder="1" applyAlignment="1">
      <alignment vertical="top"/>
    </xf>
    <xf numFmtId="3" fontId="7" fillId="3" borderId="4" xfId="1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3" fontId="7" fillId="0" borderId="9" xfId="0" applyNumberFormat="1" applyFont="1" applyFill="1" applyBorder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N4" sqref="N4"/>
    </sheetView>
  </sheetViews>
  <sheetFormatPr baseColWidth="10" defaultColWidth="9.140625" defaultRowHeight="15" x14ac:dyDescent="0.25"/>
  <cols>
    <col min="1" max="1" width="4.7109375" bestFit="1" customWidth="1"/>
    <col min="2" max="2" width="41.5703125" customWidth="1"/>
    <col min="3" max="3" width="10.7109375" customWidth="1"/>
  </cols>
  <sheetData>
    <row r="1" spans="1:16" s="1" customFormat="1" ht="11.25" x14ac:dyDescent="0.2">
      <c r="B1" s="2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" customFormat="1" ht="11.25" x14ac:dyDescent="0.2">
      <c r="B2" s="2" t="s">
        <v>126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s="1" customFormat="1" ht="11.2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s="1" customFormat="1" ht="11.25" x14ac:dyDescent="0.2">
      <c r="A4" s="4"/>
      <c r="B4" s="3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</row>
    <row r="5" spans="1:16" s="1" customFormat="1" ht="12" thickBot="1" x14ac:dyDescent="0.25">
      <c r="A5" s="4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s="1" customFormat="1" ht="12" thickBot="1" x14ac:dyDescent="0.25">
      <c r="B6" s="3"/>
      <c r="C6" s="5"/>
      <c r="D6" s="7" t="s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3"/>
    </row>
    <row r="7" spans="1:16" s="1" customFormat="1" ht="12.75" thickBot="1" x14ac:dyDescent="0.25">
      <c r="A7" s="10" t="s">
        <v>2</v>
      </c>
      <c r="B7" s="11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4" t="s">
        <v>16</v>
      </c>
      <c r="P7" s="3"/>
    </row>
    <row r="8" spans="1:16" s="19" customFormat="1" ht="9" x14ac:dyDescent="0.15">
      <c r="A8" s="15" t="s">
        <v>17</v>
      </c>
      <c r="B8" s="16" t="s">
        <v>18</v>
      </c>
      <c r="C8" s="17">
        <f>C9+C10+C11+C12+C13+C14+C15</f>
        <v>87922400</v>
      </c>
      <c r="D8" s="17">
        <f>D9+D10+D11+D12+D13+D14+D15</f>
        <v>7326866.666666667</v>
      </c>
      <c r="E8" s="17">
        <f>E9+E10+E11+E12+E13+E14+E15</f>
        <v>7326866.666666667</v>
      </c>
      <c r="F8" s="17">
        <f>F9+F10+F11+F12+F13+F14+F15</f>
        <v>7326866.666666667</v>
      </c>
      <c r="G8" s="17">
        <f>G9+G10+G11+G12+G13+G14+G15</f>
        <v>7326866.666666667</v>
      </c>
      <c r="H8" s="17">
        <f t="shared" ref="H8:O8" si="0">H9+H10+H11+H12+H13+H14+H15</f>
        <v>7326866.666666667</v>
      </c>
      <c r="I8" s="17">
        <f t="shared" si="0"/>
        <v>7326866.666666667</v>
      </c>
      <c r="J8" s="17">
        <f t="shared" si="0"/>
        <v>7326866.666666667</v>
      </c>
      <c r="K8" s="17">
        <f t="shared" si="0"/>
        <v>7326866.666666667</v>
      </c>
      <c r="L8" s="17">
        <f t="shared" si="0"/>
        <v>7326866.666666667</v>
      </c>
      <c r="M8" s="17">
        <f t="shared" si="0"/>
        <v>7326866.666666667</v>
      </c>
      <c r="N8" s="17">
        <f t="shared" si="0"/>
        <v>7326866.666666667</v>
      </c>
      <c r="O8" s="17">
        <f t="shared" si="0"/>
        <v>7326866.666666667</v>
      </c>
      <c r="P8" s="18"/>
    </row>
    <row r="9" spans="1:16" s="24" customFormat="1" ht="18" x14ac:dyDescent="0.15">
      <c r="A9" s="20" t="s">
        <v>19</v>
      </c>
      <c r="B9" s="21" t="s">
        <v>20</v>
      </c>
      <c r="C9" s="22">
        <v>64290000</v>
      </c>
      <c r="D9" s="22">
        <f>+C9/12</f>
        <v>5357500</v>
      </c>
      <c r="E9" s="22">
        <f>D9</f>
        <v>5357500</v>
      </c>
      <c r="F9" s="22">
        <f t="shared" ref="F9:O9" si="1">E9</f>
        <v>5357500</v>
      </c>
      <c r="G9" s="22">
        <f t="shared" si="1"/>
        <v>5357500</v>
      </c>
      <c r="H9" s="22">
        <f t="shared" si="1"/>
        <v>5357500</v>
      </c>
      <c r="I9" s="22">
        <f t="shared" si="1"/>
        <v>5357500</v>
      </c>
      <c r="J9" s="22">
        <f t="shared" si="1"/>
        <v>5357500</v>
      </c>
      <c r="K9" s="22">
        <f t="shared" si="1"/>
        <v>5357500</v>
      </c>
      <c r="L9" s="22">
        <f t="shared" si="1"/>
        <v>5357500</v>
      </c>
      <c r="M9" s="22">
        <f t="shared" si="1"/>
        <v>5357500</v>
      </c>
      <c r="N9" s="22">
        <f t="shared" si="1"/>
        <v>5357500</v>
      </c>
      <c r="O9" s="22">
        <f t="shared" si="1"/>
        <v>5357500</v>
      </c>
      <c r="P9" s="23"/>
    </row>
    <row r="10" spans="1:16" s="24" customFormat="1" ht="18" x14ac:dyDescent="0.15">
      <c r="A10" s="20" t="s">
        <v>21</v>
      </c>
      <c r="B10" s="21" t="s">
        <v>22</v>
      </c>
      <c r="C10" s="22">
        <v>0</v>
      </c>
      <c r="D10" s="22">
        <f>C10/12</f>
        <v>0</v>
      </c>
      <c r="E10" s="22">
        <f t="shared" ref="E10:O11" si="2">D10</f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3"/>
    </row>
    <row r="11" spans="1:16" s="24" customFormat="1" ht="9" x14ac:dyDescent="0.15">
      <c r="A11" s="20" t="s">
        <v>23</v>
      </c>
      <c r="B11" s="21" t="s">
        <v>24</v>
      </c>
      <c r="C11" s="22">
        <v>9200000</v>
      </c>
      <c r="D11" s="22">
        <f>C11/12</f>
        <v>766666.66666666663</v>
      </c>
      <c r="E11" s="22">
        <f t="shared" si="2"/>
        <v>766666.66666666663</v>
      </c>
      <c r="F11" s="22">
        <f t="shared" si="2"/>
        <v>766666.66666666663</v>
      </c>
      <c r="G11" s="22">
        <f t="shared" si="2"/>
        <v>766666.66666666663</v>
      </c>
      <c r="H11" s="22">
        <f t="shared" si="2"/>
        <v>766666.66666666663</v>
      </c>
      <c r="I11" s="22">
        <f t="shared" si="2"/>
        <v>766666.66666666663</v>
      </c>
      <c r="J11" s="22">
        <f t="shared" si="2"/>
        <v>766666.66666666663</v>
      </c>
      <c r="K11" s="22">
        <f t="shared" si="2"/>
        <v>766666.66666666663</v>
      </c>
      <c r="L11" s="22">
        <f t="shared" si="2"/>
        <v>766666.66666666663</v>
      </c>
      <c r="M11" s="22">
        <f t="shared" si="2"/>
        <v>766666.66666666663</v>
      </c>
      <c r="N11" s="22">
        <f t="shared" si="2"/>
        <v>766666.66666666663</v>
      </c>
      <c r="O11" s="22">
        <f t="shared" si="2"/>
        <v>766666.66666666663</v>
      </c>
      <c r="P11" s="23"/>
    </row>
    <row r="12" spans="1:16" s="24" customFormat="1" ht="9" x14ac:dyDescent="0.15">
      <c r="A12" s="20">
        <v>1400</v>
      </c>
      <c r="B12" s="26" t="s">
        <v>25</v>
      </c>
      <c r="C12" s="25">
        <v>0</v>
      </c>
      <c r="D12" s="25">
        <f>C12/12</f>
        <v>0</v>
      </c>
      <c r="E12" s="22">
        <f t="shared" ref="E12:O12" si="3">D12</f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23"/>
    </row>
    <row r="13" spans="1:16" s="24" customFormat="1" ht="9" x14ac:dyDescent="0.15">
      <c r="A13" s="20" t="s">
        <v>26</v>
      </c>
      <c r="B13" s="26" t="s">
        <v>27</v>
      </c>
      <c r="C13" s="22">
        <v>11342400</v>
      </c>
      <c r="D13" s="25">
        <f t="shared" ref="D13:D62" si="4">C13/12</f>
        <v>945200</v>
      </c>
      <c r="E13" s="22">
        <f t="shared" ref="E13:O13" si="5">D13</f>
        <v>945200</v>
      </c>
      <c r="F13" s="22">
        <f t="shared" si="5"/>
        <v>945200</v>
      </c>
      <c r="G13" s="22">
        <f t="shared" si="5"/>
        <v>945200</v>
      </c>
      <c r="H13" s="22">
        <f t="shared" si="5"/>
        <v>945200</v>
      </c>
      <c r="I13" s="22">
        <f t="shared" si="5"/>
        <v>945200</v>
      </c>
      <c r="J13" s="22">
        <f t="shared" si="5"/>
        <v>945200</v>
      </c>
      <c r="K13" s="22">
        <f t="shared" si="5"/>
        <v>945200</v>
      </c>
      <c r="L13" s="22">
        <f t="shared" si="5"/>
        <v>945200</v>
      </c>
      <c r="M13" s="22">
        <f t="shared" si="5"/>
        <v>945200</v>
      </c>
      <c r="N13" s="22">
        <f t="shared" si="5"/>
        <v>945200</v>
      </c>
      <c r="O13" s="22">
        <f t="shared" si="5"/>
        <v>945200</v>
      </c>
      <c r="P13" s="23"/>
    </row>
    <row r="14" spans="1:16" s="24" customFormat="1" ht="9" x14ac:dyDescent="0.15">
      <c r="A14" s="20" t="s">
        <v>28</v>
      </c>
      <c r="B14" s="21" t="s">
        <v>29</v>
      </c>
      <c r="C14" s="22">
        <v>1000000</v>
      </c>
      <c r="D14" s="25">
        <f t="shared" si="4"/>
        <v>83333.333333333328</v>
      </c>
      <c r="E14" s="22">
        <f t="shared" ref="E14:O14" si="6">D14</f>
        <v>83333.333333333328</v>
      </c>
      <c r="F14" s="22">
        <f t="shared" si="6"/>
        <v>83333.333333333328</v>
      </c>
      <c r="G14" s="22">
        <f t="shared" si="6"/>
        <v>83333.333333333328</v>
      </c>
      <c r="H14" s="22">
        <f t="shared" si="6"/>
        <v>83333.333333333328</v>
      </c>
      <c r="I14" s="22">
        <f t="shared" si="6"/>
        <v>83333.333333333328</v>
      </c>
      <c r="J14" s="22">
        <f t="shared" si="6"/>
        <v>83333.333333333328</v>
      </c>
      <c r="K14" s="22">
        <f t="shared" si="6"/>
        <v>83333.333333333328</v>
      </c>
      <c r="L14" s="22">
        <f t="shared" si="6"/>
        <v>83333.333333333328</v>
      </c>
      <c r="M14" s="22">
        <f t="shared" si="6"/>
        <v>83333.333333333328</v>
      </c>
      <c r="N14" s="22">
        <f t="shared" si="6"/>
        <v>83333.333333333328</v>
      </c>
      <c r="O14" s="22">
        <f t="shared" si="6"/>
        <v>83333.333333333328</v>
      </c>
      <c r="P14" s="23"/>
    </row>
    <row r="15" spans="1:16" s="24" customFormat="1" ht="9" x14ac:dyDescent="0.15">
      <c r="A15" s="20" t="s">
        <v>30</v>
      </c>
      <c r="B15" s="21" t="s">
        <v>31</v>
      </c>
      <c r="C15" s="27">
        <v>2090000</v>
      </c>
      <c r="D15" s="25">
        <f t="shared" si="4"/>
        <v>174166.66666666666</v>
      </c>
      <c r="E15" s="22">
        <f t="shared" ref="E15:O15" si="7">D15</f>
        <v>174166.66666666666</v>
      </c>
      <c r="F15" s="22">
        <f t="shared" si="7"/>
        <v>174166.66666666666</v>
      </c>
      <c r="G15" s="22">
        <f t="shared" si="7"/>
        <v>174166.66666666666</v>
      </c>
      <c r="H15" s="22">
        <f t="shared" si="7"/>
        <v>174166.66666666666</v>
      </c>
      <c r="I15" s="22">
        <f t="shared" si="7"/>
        <v>174166.66666666666</v>
      </c>
      <c r="J15" s="22">
        <f t="shared" si="7"/>
        <v>174166.66666666666</v>
      </c>
      <c r="K15" s="22">
        <f t="shared" si="7"/>
        <v>174166.66666666666</v>
      </c>
      <c r="L15" s="22">
        <f t="shared" si="7"/>
        <v>174166.66666666666</v>
      </c>
      <c r="M15" s="22">
        <f t="shared" si="7"/>
        <v>174166.66666666666</v>
      </c>
      <c r="N15" s="22">
        <f t="shared" si="7"/>
        <v>174166.66666666666</v>
      </c>
      <c r="O15" s="22">
        <f t="shared" si="7"/>
        <v>174166.66666666666</v>
      </c>
      <c r="P15" s="23"/>
    </row>
    <row r="16" spans="1:16" s="24" customFormat="1" ht="9" x14ac:dyDescent="0.15">
      <c r="A16" s="15" t="s">
        <v>32</v>
      </c>
      <c r="B16" s="16" t="s">
        <v>33</v>
      </c>
      <c r="C16" s="17">
        <f>+C17+C18+C19+C20+C21+C22+C23+C24+C25</f>
        <v>23687614</v>
      </c>
      <c r="D16" s="17">
        <f t="shared" ref="D16:O16" si="8">+D17+D18+D19+D20+D21+D22+D23+D24+D25</f>
        <v>1973967.8333333335</v>
      </c>
      <c r="E16" s="17">
        <f t="shared" si="8"/>
        <v>1973967.8333333335</v>
      </c>
      <c r="F16" s="17">
        <f t="shared" si="8"/>
        <v>1973967.8333333335</v>
      </c>
      <c r="G16" s="17">
        <f t="shared" si="8"/>
        <v>1973967.8333333335</v>
      </c>
      <c r="H16" s="17">
        <f t="shared" si="8"/>
        <v>1973967.8333333335</v>
      </c>
      <c r="I16" s="17">
        <f t="shared" si="8"/>
        <v>1973967.8333333335</v>
      </c>
      <c r="J16" s="17">
        <f t="shared" si="8"/>
        <v>1973967.8333333335</v>
      </c>
      <c r="K16" s="17">
        <f t="shared" si="8"/>
        <v>1973967.8333333335</v>
      </c>
      <c r="L16" s="17">
        <f t="shared" si="8"/>
        <v>1973967.8333333335</v>
      </c>
      <c r="M16" s="17">
        <f t="shared" si="8"/>
        <v>1973967.8333333335</v>
      </c>
      <c r="N16" s="17">
        <f t="shared" si="8"/>
        <v>1973967.8333333335</v>
      </c>
      <c r="O16" s="17">
        <f t="shared" si="8"/>
        <v>1973967.8333333335</v>
      </c>
      <c r="P16" s="23"/>
    </row>
    <row r="17" spans="1:16" s="24" customFormat="1" ht="18" x14ac:dyDescent="0.15">
      <c r="A17" s="20" t="s">
        <v>34</v>
      </c>
      <c r="B17" s="21" t="s">
        <v>35</v>
      </c>
      <c r="C17" s="22">
        <v>2247300</v>
      </c>
      <c r="D17" s="25">
        <f t="shared" si="4"/>
        <v>187275</v>
      </c>
      <c r="E17" s="22">
        <f t="shared" ref="E17:O17" si="9">D17</f>
        <v>187275</v>
      </c>
      <c r="F17" s="22">
        <f t="shared" si="9"/>
        <v>187275</v>
      </c>
      <c r="G17" s="22">
        <f t="shared" si="9"/>
        <v>187275</v>
      </c>
      <c r="H17" s="22">
        <f t="shared" si="9"/>
        <v>187275</v>
      </c>
      <c r="I17" s="22">
        <f t="shared" si="9"/>
        <v>187275</v>
      </c>
      <c r="J17" s="22">
        <f t="shared" si="9"/>
        <v>187275</v>
      </c>
      <c r="K17" s="22">
        <f t="shared" si="9"/>
        <v>187275</v>
      </c>
      <c r="L17" s="22">
        <f t="shared" si="9"/>
        <v>187275</v>
      </c>
      <c r="M17" s="22">
        <f t="shared" si="9"/>
        <v>187275</v>
      </c>
      <c r="N17" s="22">
        <f t="shared" si="9"/>
        <v>187275</v>
      </c>
      <c r="O17" s="22">
        <f t="shared" si="9"/>
        <v>187275</v>
      </c>
      <c r="P17" s="23"/>
    </row>
    <row r="18" spans="1:16" s="24" customFormat="1" ht="9" x14ac:dyDescent="0.15">
      <c r="A18" s="20" t="s">
        <v>36</v>
      </c>
      <c r="B18" s="21" t="s">
        <v>37</v>
      </c>
      <c r="C18" s="22">
        <v>246000</v>
      </c>
      <c r="D18" s="25">
        <f t="shared" si="4"/>
        <v>20500</v>
      </c>
      <c r="E18" s="22">
        <f t="shared" ref="E18:O18" si="10">D18</f>
        <v>20500</v>
      </c>
      <c r="F18" s="22">
        <f t="shared" si="10"/>
        <v>20500</v>
      </c>
      <c r="G18" s="22">
        <f t="shared" si="10"/>
        <v>20500</v>
      </c>
      <c r="H18" s="22">
        <f t="shared" si="10"/>
        <v>20500</v>
      </c>
      <c r="I18" s="22">
        <f t="shared" si="10"/>
        <v>20500</v>
      </c>
      <c r="J18" s="22">
        <f t="shared" si="10"/>
        <v>20500</v>
      </c>
      <c r="K18" s="22">
        <f t="shared" si="10"/>
        <v>20500</v>
      </c>
      <c r="L18" s="22">
        <f t="shared" si="10"/>
        <v>20500</v>
      </c>
      <c r="M18" s="22">
        <f t="shared" si="10"/>
        <v>20500</v>
      </c>
      <c r="N18" s="22">
        <f t="shared" si="10"/>
        <v>20500</v>
      </c>
      <c r="O18" s="22">
        <f t="shared" si="10"/>
        <v>20500</v>
      </c>
      <c r="P18" s="23"/>
    </row>
    <row r="19" spans="1:16" s="24" customFormat="1" ht="18" x14ac:dyDescent="0.15">
      <c r="A19" s="20" t="s">
        <v>38</v>
      </c>
      <c r="B19" s="21" t="s">
        <v>39</v>
      </c>
      <c r="C19" s="22">
        <v>0</v>
      </c>
      <c r="D19" s="25">
        <f t="shared" si="4"/>
        <v>0</v>
      </c>
      <c r="E19" s="22">
        <f t="shared" ref="E19:O19" si="11">D19</f>
        <v>0</v>
      </c>
      <c r="F19" s="22">
        <f t="shared" si="11"/>
        <v>0</v>
      </c>
      <c r="G19" s="22">
        <f t="shared" si="11"/>
        <v>0</v>
      </c>
      <c r="H19" s="22">
        <f t="shared" si="11"/>
        <v>0</v>
      </c>
      <c r="I19" s="22">
        <f t="shared" si="11"/>
        <v>0</v>
      </c>
      <c r="J19" s="22">
        <f t="shared" si="11"/>
        <v>0</v>
      </c>
      <c r="K19" s="22">
        <f t="shared" si="11"/>
        <v>0</v>
      </c>
      <c r="L19" s="22">
        <f t="shared" si="11"/>
        <v>0</v>
      </c>
      <c r="M19" s="22">
        <f t="shared" si="11"/>
        <v>0</v>
      </c>
      <c r="N19" s="22">
        <f t="shared" si="11"/>
        <v>0</v>
      </c>
      <c r="O19" s="22">
        <f t="shared" si="11"/>
        <v>0</v>
      </c>
      <c r="P19" s="23"/>
    </row>
    <row r="20" spans="1:16" s="24" customFormat="1" ht="18" x14ac:dyDescent="0.15">
      <c r="A20" s="20" t="s">
        <v>40</v>
      </c>
      <c r="B20" s="21" t="s">
        <v>41</v>
      </c>
      <c r="C20" s="22">
        <v>4590000</v>
      </c>
      <c r="D20" s="25">
        <f t="shared" si="4"/>
        <v>382500</v>
      </c>
      <c r="E20" s="22">
        <f t="shared" ref="E20:O20" si="12">D20</f>
        <v>382500</v>
      </c>
      <c r="F20" s="22">
        <f t="shared" si="12"/>
        <v>382500</v>
      </c>
      <c r="G20" s="22">
        <f t="shared" si="12"/>
        <v>382500</v>
      </c>
      <c r="H20" s="22">
        <f t="shared" si="12"/>
        <v>382500</v>
      </c>
      <c r="I20" s="22">
        <f t="shared" si="12"/>
        <v>382500</v>
      </c>
      <c r="J20" s="22">
        <f t="shared" si="12"/>
        <v>382500</v>
      </c>
      <c r="K20" s="22">
        <f t="shared" si="12"/>
        <v>382500</v>
      </c>
      <c r="L20" s="22">
        <f t="shared" si="12"/>
        <v>382500</v>
      </c>
      <c r="M20" s="22">
        <f t="shared" si="12"/>
        <v>382500</v>
      </c>
      <c r="N20" s="22">
        <f t="shared" si="12"/>
        <v>382500</v>
      </c>
      <c r="O20" s="22">
        <f t="shared" si="12"/>
        <v>382500</v>
      </c>
      <c r="P20" s="23"/>
    </row>
    <row r="21" spans="1:16" s="24" customFormat="1" ht="18" x14ac:dyDescent="0.15">
      <c r="A21" s="20" t="s">
        <v>42</v>
      </c>
      <c r="B21" s="21" t="s">
        <v>43</v>
      </c>
      <c r="C21" s="22">
        <v>4480000</v>
      </c>
      <c r="D21" s="25">
        <f t="shared" si="4"/>
        <v>373333.33333333331</v>
      </c>
      <c r="E21" s="22">
        <f t="shared" ref="E21:O21" si="13">D21</f>
        <v>373333.33333333331</v>
      </c>
      <c r="F21" s="22">
        <f t="shared" si="13"/>
        <v>373333.33333333331</v>
      </c>
      <c r="G21" s="22">
        <f t="shared" si="13"/>
        <v>373333.33333333331</v>
      </c>
      <c r="H21" s="22">
        <f t="shared" si="13"/>
        <v>373333.33333333331</v>
      </c>
      <c r="I21" s="22">
        <f t="shared" si="13"/>
        <v>373333.33333333331</v>
      </c>
      <c r="J21" s="22">
        <f t="shared" si="13"/>
        <v>373333.33333333331</v>
      </c>
      <c r="K21" s="22">
        <f t="shared" si="13"/>
        <v>373333.33333333331</v>
      </c>
      <c r="L21" s="22">
        <f t="shared" si="13"/>
        <v>373333.33333333331</v>
      </c>
      <c r="M21" s="22">
        <f t="shared" si="13"/>
        <v>373333.33333333331</v>
      </c>
      <c r="N21" s="22">
        <f t="shared" si="13"/>
        <v>373333.33333333331</v>
      </c>
      <c r="O21" s="22">
        <f t="shared" si="13"/>
        <v>373333.33333333331</v>
      </c>
      <c r="P21" s="23"/>
    </row>
    <row r="22" spans="1:16" s="24" customFormat="1" ht="9" x14ac:dyDescent="0.15">
      <c r="A22" s="20" t="s">
        <v>44</v>
      </c>
      <c r="B22" s="21" t="s">
        <v>45</v>
      </c>
      <c r="C22" s="22">
        <v>9876314</v>
      </c>
      <c r="D22" s="25">
        <f t="shared" si="4"/>
        <v>823026.16666666663</v>
      </c>
      <c r="E22" s="22">
        <f t="shared" ref="E22:O22" si="14">D22</f>
        <v>823026.16666666663</v>
      </c>
      <c r="F22" s="22">
        <f t="shared" si="14"/>
        <v>823026.16666666663</v>
      </c>
      <c r="G22" s="22">
        <f t="shared" si="14"/>
        <v>823026.16666666663</v>
      </c>
      <c r="H22" s="22">
        <f t="shared" si="14"/>
        <v>823026.16666666663</v>
      </c>
      <c r="I22" s="22">
        <f t="shared" si="14"/>
        <v>823026.16666666663</v>
      </c>
      <c r="J22" s="22">
        <f t="shared" si="14"/>
        <v>823026.16666666663</v>
      </c>
      <c r="K22" s="22">
        <f t="shared" si="14"/>
        <v>823026.16666666663</v>
      </c>
      <c r="L22" s="22">
        <f t="shared" si="14"/>
        <v>823026.16666666663</v>
      </c>
      <c r="M22" s="22">
        <f t="shared" si="14"/>
        <v>823026.16666666663</v>
      </c>
      <c r="N22" s="22">
        <f t="shared" si="14"/>
        <v>823026.16666666663</v>
      </c>
      <c r="O22" s="22">
        <f t="shared" si="14"/>
        <v>823026.16666666663</v>
      </c>
      <c r="P22" s="23"/>
    </row>
    <row r="23" spans="1:16" s="24" customFormat="1" ht="18" x14ac:dyDescent="0.15">
      <c r="A23" s="20" t="s">
        <v>46</v>
      </c>
      <c r="B23" s="21" t="s">
        <v>47</v>
      </c>
      <c r="C23" s="22">
        <v>650000</v>
      </c>
      <c r="D23" s="25">
        <f t="shared" si="4"/>
        <v>54166.666666666664</v>
      </c>
      <c r="E23" s="22">
        <f t="shared" ref="E23:O23" si="15">D23</f>
        <v>54166.666666666664</v>
      </c>
      <c r="F23" s="22">
        <f t="shared" si="15"/>
        <v>54166.666666666664</v>
      </c>
      <c r="G23" s="22">
        <f t="shared" si="15"/>
        <v>54166.666666666664</v>
      </c>
      <c r="H23" s="22">
        <f t="shared" si="15"/>
        <v>54166.666666666664</v>
      </c>
      <c r="I23" s="22">
        <f t="shared" si="15"/>
        <v>54166.666666666664</v>
      </c>
      <c r="J23" s="22">
        <f t="shared" si="15"/>
        <v>54166.666666666664</v>
      </c>
      <c r="K23" s="22">
        <f t="shared" si="15"/>
        <v>54166.666666666664</v>
      </c>
      <c r="L23" s="22">
        <f t="shared" si="15"/>
        <v>54166.666666666664</v>
      </c>
      <c r="M23" s="22">
        <f t="shared" si="15"/>
        <v>54166.666666666664</v>
      </c>
      <c r="N23" s="22">
        <f t="shared" si="15"/>
        <v>54166.666666666664</v>
      </c>
      <c r="O23" s="22">
        <f t="shared" si="15"/>
        <v>54166.666666666664</v>
      </c>
      <c r="P23" s="23"/>
    </row>
    <row r="24" spans="1:16" s="24" customFormat="1" ht="9" x14ac:dyDescent="0.15">
      <c r="A24" s="20" t="s">
        <v>48</v>
      </c>
      <c r="B24" s="21" t="s">
        <v>49</v>
      </c>
      <c r="C24" s="22">
        <v>300000</v>
      </c>
      <c r="D24" s="25">
        <f t="shared" si="4"/>
        <v>25000</v>
      </c>
      <c r="E24" s="22">
        <f t="shared" ref="E24:O24" si="16">D24</f>
        <v>25000</v>
      </c>
      <c r="F24" s="22">
        <f t="shared" si="16"/>
        <v>25000</v>
      </c>
      <c r="G24" s="22">
        <f t="shared" si="16"/>
        <v>25000</v>
      </c>
      <c r="H24" s="22">
        <f t="shared" si="16"/>
        <v>25000</v>
      </c>
      <c r="I24" s="22">
        <f t="shared" si="16"/>
        <v>25000</v>
      </c>
      <c r="J24" s="22">
        <f t="shared" si="16"/>
        <v>25000</v>
      </c>
      <c r="K24" s="22">
        <f t="shared" si="16"/>
        <v>25000</v>
      </c>
      <c r="L24" s="22">
        <f t="shared" si="16"/>
        <v>25000</v>
      </c>
      <c r="M24" s="22">
        <f t="shared" si="16"/>
        <v>25000</v>
      </c>
      <c r="N24" s="22">
        <f t="shared" si="16"/>
        <v>25000</v>
      </c>
      <c r="O24" s="22">
        <f t="shared" si="16"/>
        <v>25000</v>
      </c>
      <c r="P24" s="23"/>
    </row>
    <row r="25" spans="1:16" s="24" customFormat="1" ht="18" x14ac:dyDescent="0.15">
      <c r="A25" s="20" t="s">
        <v>50</v>
      </c>
      <c r="B25" s="21" t="s">
        <v>51</v>
      </c>
      <c r="C25" s="22">
        <v>1298000</v>
      </c>
      <c r="D25" s="25">
        <f t="shared" si="4"/>
        <v>108166.66666666667</v>
      </c>
      <c r="E25" s="22">
        <f t="shared" ref="E25:O25" si="17">D25</f>
        <v>108166.66666666667</v>
      </c>
      <c r="F25" s="22">
        <f t="shared" si="17"/>
        <v>108166.66666666667</v>
      </c>
      <c r="G25" s="22">
        <f t="shared" si="17"/>
        <v>108166.66666666667</v>
      </c>
      <c r="H25" s="22">
        <f t="shared" si="17"/>
        <v>108166.66666666667</v>
      </c>
      <c r="I25" s="22">
        <f t="shared" si="17"/>
        <v>108166.66666666667</v>
      </c>
      <c r="J25" s="22">
        <f t="shared" si="17"/>
        <v>108166.66666666667</v>
      </c>
      <c r="K25" s="22">
        <f t="shared" si="17"/>
        <v>108166.66666666667</v>
      </c>
      <c r="L25" s="22">
        <f t="shared" si="17"/>
        <v>108166.66666666667</v>
      </c>
      <c r="M25" s="22">
        <f t="shared" si="17"/>
        <v>108166.66666666667</v>
      </c>
      <c r="N25" s="22">
        <f t="shared" si="17"/>
        <v>108166.66666666667</v>
      </c>
      <c r="O25" s="22">
        <f t="shared" si="17"/>
        <v>108166.66666666667</v>
      </c>
      <c r="P25" s="23"/>
    </row>
    <row r="26" spans="1:16" s="24" customFormat="1" ht="9" x14ac:dyDescent="0.15">
      <c r="A26" s="15" t="s">
        <v>52</v>
      </c>
      <c r="B26" s="16" t="s">
        <v>53</v>
      </c>
      <c r="C26" s="17">
        <f>+C27+C28+C29+C30+C31+C32+C33+C34+C35</f>
        <v>26282260</v>
      </c>
      <c r="D26" s="17">
        <f t="shared" ref="D26:O26" si="18">+D27+D28+D29+D30+D31+D32+D33+D34+D35</f>
        <v>2190188.3333333335</v>
      </c>
      <c r="E26" s="17">
        <f t="shared" si="18"/>
        <v>2190188.3333333335</v>
      </c>
      <c r="F26" s="17">
        <f t="shared" si="18"/>
        <v>2190188.3333333335</v>
      </c>
      <c r="G26" s="17">
        <f t="shared" si="18"/>
        <v>2190188.3333333335</v>
      </c>
      <c r="H26" s="17">
        <f t="shared" si="18"/>
        <v>2190188.3333333335</v>
      </c>
      <c r="I26" s="17">
        <f t="shared" si="18"/>
        <v>2190188.3333333335</v>
      </c>
      <c r="J26" s="17">
        <f t="shared" si="18"/>
        <v>2190188.3333333335</v>
      </c>
      <c r="K26" s="17">
        <f t="shared" si="18"/>
        <v>2190188.3333333335</v>
      </c>
      <c r="L26" s="17">
        <f t="shared" si="18"/>
        <v>2190188.3333333335</v>
      </c>
      <c r="M26" s="17">
        <f t="shared" si="18"/>
        <v>2190188.3333333335</v>
      </c>
      <c r="N26" s="17">
        <f t="shared" si="18"/>
        <v>2190188.3333333335</v>
      </c>
      <c r="O26" s="17">
        <f t="shared" si="18"/>
        <v>2190188.3333333335</v>
      </c>
      <c r="P26" s="23"/>
    </row>
    <row r="27" spans="1:16" s="24" customFormat="1" ht="9" x14ac:dyDescent="0.15">
      <c r="A27" s="20" t="s">
        <v>54</v>
      </c>
      <c r="B27" s="21" t="s">
        <v>55</v>
      </c>
      <c r="C27" s="22">
        <v>9029000</v>
      </c>
      <c r="D27" s="25">
        <f t="shared" si="4"/>
        <v>752416.66666666663</v>
      </c>
      <c r="E27" s="22">
        <f t="shared" ref="E27:O27" si="19">D27</f>
        <v>752416.66666666663</v>
      </c>
      <c r="F27" s="22">
        <f t="shared" si="19"/>
        <v>752416.66666666663</v>
      </c>
      <c r="G27" s="22">
        <f t="shared" si="19"/>
        <v>752416.66666666663</v>
      </c>
      <c r="H27" s="22">
        <f t="shared" si="19"/>
        <v>752416.66666666663</v>
      </c>
      <c r="I27" s="22">
        <f t="shared" si="19"/>
        <v>752416.66666666663</v>
      </c>
      <c r="J27" s="22">
        <f t="shared" si="19"/>
        <v>752416.66666666663</v>
      </c>
      <c r="K27" s="22">
        <f t="shared" si="19"/>
        <v>752416.66666666663</v>
      </c>
      <c r="L27" s="22">
        <f t="shared" si="19"/>
        <v>752416.66666666663</v>
      </c>
      <c r="M27" s="22">
        <f t="shared" si="19"/>
        <v>752416.66666666663</v>
      </c>
      <c r="N27" s="22">
        <f t="shared" si="19"/>
        <v>752416.66666666663</v>
      </c>
      <c r="O27" s="22">
        <f t="shared" si="19"/>
        <v>752416.66666666663</v>
      </c>
      <c r="P27" s="23"/>
    </row>
    <row r="28" spans="1:16" s="24" customFormat="1" ht="9" x14ac:dyDescent="0.15">
      <c r="A28" s="20" t="s">
        <v>56</v>
      </c>
      <c r="B28" s="21" t="s">
        <v>57</v>
      </c>
      <c r="C28" s="22">
        <v>3511360</v>
      </c>
      <c r="D28" s="25">
        <f t="shared" si="4"/>
        <v>292613.33333333331</v>
      </c>
      <c r="E28" s="22">
        <f t="shared" ref="E28:O28" si="20">D28</f>
        <v>292613.33333333331</v>
      </c>
      <c r="F28" s="22">
        <f t="shared" si="20"/>
        <v>292613.33333333331</v>
      </c>
      <c r="G28" s="22">
        <f t="shared" si="20"/>
        <v>292613.33333333331</v>
      </c>
      <c r="H28" s="22">
        <f t="shared" si="20"/>
        <v>292613.33333333331</v>
      </c>
      <c r="I28" s="22">
        <f t="shared" si="20"/>
        <v>292613.33333333331</v>
      </c>
      <c r="J28" s="22">
        <f t="shared" si="20"/>
        <v>292613.33333333331</v>
      </c>
      <c r="K28" s="22">
        <f t="shared" si="20"/>
        <v>292613.33333333331</v>
      </c>
      <c r="L28" s="22">
        <f t="shared" si="20"/>
        <v>292613.33333333331</v>
      </c>
      <c r="M28" s="22">
        <f t="shared" si="20"/>
        <v>292613.33333333331</v>
      </c>
      <c r="N28" s="22">
        <f t="shared" si="20"/>
        <v>292613.33333333331</v>
      </c>
      <c r="O28" s="22">
        <f t="shared" si="20"/>
        <v>292613.33333333331</v>
      </c>
      <c r="P28" s="23"/>
    </row>
    <row r="29" spans="1:16" s="24" customFormat="1" ht="18" x14ac:dyDescent="0.15">
      <c r="A29" s="20" t="s">
        <v>58</v>
      </c>
      <c r="B29" s="21" t="s">
        <v>59</v>
      </c>
      <c r="C29" s="22">
        <v>3863000</v>
      </c>
      <c r="D29" s="25">
        <f t="shared" si="4"/>
        <v>321916.66666666669</v>
      </c>
      <c r="E29" s="22">
        <f t="shared" ref="E29:O29" si="21">D29</f>
        <v>321916.66666666669</v>
      </c>
      <c r="F29" s="22">
        <f t="shared" si="21"/>
        <v>321916.66666666669</v>
      </c>
      <c r="G29" s="22">
        <f t="shared" si="21"/>
        <v>321916.66666666669</v>
      </c>
      <c r="H29" s="22">
        <f t="shared" si="21"/>
        <v>321916.66666666669</v>
      </c>
      <c r="I29" s="22">
        <f t="shared" si="21"/>
        <v>321916.66666666669</v>
      </c>
      <c r="J29" s="22">
        <f t="shared" si="21"/>
        <v>321916.66666666669</v>
      </c>
      <c r="K29" s="22">
        <f t="shared" si="21"/>
        <v>321916.66666666669</v>
      </c>
      <c r="L29" s="22">
        <f t="shared" si="21"/>
        <v>321916.66666666669</v>
      </c>
      <c r="M29" s="22">
        <f t="shared" si="21"/>
        <v>321916.66666666669</v>
      </c>
      <c r="N29" s="22">
        <f t="shared" si="21"/>
        <v>321916.66666666669</v>
      </c>
      <c r="O29" s="22">
        <f t="shared" si="21"/>
        <v>321916.66666666669</v>
      </c>
      <c r="P29" s="23"/>
    </row>
    <row r="30" spans="1:16" s="24" customFormat="1" ht="18" x14ac:dyDescent="0.15">
      <c r="A30" s="20" t="s">
        <v>60</v>
      </c>
      <c r="B30" s="21" t="s">
        <v>61</v>
      </c>
      <c r="C30" s="22">
        <v>100000</v>
      </c>
      <c r="D30" s="25">
        <f t="shared" si="4"/>
        <v>8333.3333333333339</v>
      </c>
      <c r="E30" s="22">
        <f t="shared" ref="E30:O30" si="22">D30</f>
        <v>8333.3333333333339</v>
      </c>
      <c r="F30" s="22">
        <f t="shared" si="22"/>
        <v>8333.3333333333339</v>
      </c>
      <c r="G30" s="22">
        <f t="shared" si="22"/>
        <v>8333.3333333333339</v>
      </c>
      <c r="H30" s="22">
        <f t="shared" si="22"/>
        <v>8333.3333333333339</v>
      </c>
      <c r="I30" s="22">
        <f t="shared" si="22"/>
        <v>8333.3333333333339</v>
      </c>
      <c r="J30" s="22">
        <f t="shared" si="22"/>
        <v>8333.3333333333339</v>
      </c>
      <c r="K30" s="22">
        <f t="shared" si="22"/>
        <v>8333.3333333333339</v>
      </c>
      <c r="L30" s="22">
        <f t="shared" si="22"/>
        <v>8333.3333333333339</v>
      </c>
      <c r="M30" s="22">
        <f t="shared" si="22"/>
        <v>8333.3333333333339</v>
      </c>
      <c r="N30" s="22">
        <f t="shared" si="22"/>
        <v>8333.3333333333339</v>
      </c>
      <c r="O30" s="22">
        <f t="shared" si="22"/>
        <v>8333.3333333333339</v>
      </c>
      <c r="P30" s="23"/>
    </row>
    <row r="31" spans="1:16" s="24" customFormat="1" ht="18" x14ac:dyDescent="0.15">
      <c r="A31" s="20" t="s">
        <v>62</v>
      </c>
      <c r="B31" s="21" t="s">
        <v>63</v>
      </c>
      <c r="C31" s="22">
        <v>1933400</v>
      </c>
      <c r="D31" s="25">
        <f t="shared" si="4"/>
        <v>161116.66666666666</v>
      </c>
      <c r="E31" s="22">
        <f t="shared" ref="E31:O31" si="23">D31</f>
        <v>161116.66666666666</v>
      </c>
      <c r="F31" s="22">
        <f t="shared" si="23"/>
        <v>161116.66666666666</v>
      </c>
      <c r="G31" s="22">
        <f t="shared" si="23"/>
        <v>161116.66666666666</v>
      </c>
      <c r="H31" s="22">
        <f t="shared" si="23"/>
        <v>161116.66666666666</v>
      </c>
      <c r="I31" s="22">
        <f t="shared" si="23"/>
        <v>161116.66666666666</v>
      </c>
      <c r="J31" s="22">
        <f t="shared" si="23"/>
        <v>161116.66666666666</v>
      </c>
      <c r="K31" s="22">
        <f t="shared" si="23"/>
        <v>161116.66666666666</v>
      </c>
      <c r="L31" s="22">
        <f t="shared" si="23"/>
        <v>161116.66666666666</v>
      </c>
      <c r="M31" s="22">
        <f t="shared" si="23"/>
        <v>161116.66666666666</v>
      </c>
      <c r="N31" s="22">
        <f t="shared" si="23"/>
        <v>161116.66666666666</v>
      </c>
      <c r="O31" s="22">
        <f t="shared" si="23"/>
        <v>161116.66666666666</v>
      </c>
      <c r="P31" s="23"/>
    </row>
    <row r="32" spans="1:16" s="24" customFormat="1" ht="18" x14ac:dyDescent="0.15">
      <c r="A32" s="20" t="s">
        <v>64</v>
      </c>
      <c r="B32" s="21" t="s">
        <v>65</v>
      </c>
      <c r="C32" s="22">
        <v>806500</v>
      </c>
      <c r="D32" s="25">
        <f t="shared" si="4"/>
        <v>67208.333333333328</v>
      </c>
      <c r="E32" s="22">
        <f t="shared" ref="E32:O32" si="24">D32</f>
        <v>67208.333333333328</v>
      </c>
      <c r="F32" s="22">
        <f t="shared" si="24"/>
        <v>67208.333333333328</v>
      </c>
      <c r="G32" s="22">
        <f t="shared" si="24"/>
        <v>67208.333333333328</v>
      </c>
      <c r="H32" s="22">
        <f t="shared" si="24"/>
        <v>67208.333333333328</v>
      </c>
      <c r="I32" s="22">
        <f t="shared" si="24"/>
        <v>67208.333333333328</v>
      </c>
      <c r="J32" s="22">
        <f t="shared" si="24"/>
        <v>67208.333333333328</v>
      </c>
      <c r="K32" s="22">
        <f t="shared" si="24"/>
        <v>67208.333333333328</v>
      </c>
      <c r="L32" s="22">
        <f t="shared" si="24"/>
        <v>67208.333333333328</v>
      </c>
      <c r="M32" s="22">
        <f t="shared" si="24"/>
        <v>67208.333333333328</v>
      </c>
      <c r="N32" s="22">
        <f t="shared" si="24"/>
        <v>67208.333333333328</v>
      </c>
      <c r="O32" s="22">
        <f t="shared" si="24"/>
        <v>67208.333333333328</v>
      </c>
      <c r="P32" s="23"/>
    </row>
    <row r="33" spans="1:16" s="24" customFormat="1" ht="9" x14ac:dyDescent="0.15">
      <c r="A33" s="20" t="s">
        <v>66</v>
      </c>
      <c r="B33" s="21" t="s">
        <v>67</v>
      </c>
      <c r="C33" s="22">
        <v>379000</v>
      </c>
      <c r="D33" s="25">
        <f t="shared" si="4"/>
        <v>31583.333333333332</v>
      </c>
      <c r="E33" s="22">
        <f t="shared" ref="E33:O33" si="25">D33</f>
        <v>31583.333333333332</v>
      </c>
      <c r="F33" s="22">
        <f t="shared" si="25"/>
        <v>31583.333333333332</v>
      </c>
      <c r="G33" s="22">
        <f t="shared" si="25"/>
        <v>31583.333333333332</v>
      </c>
      <c r="H33" s="22">
        <f t="shared" si="25"/>
        <v>31583.333333333332</v>
      </c>
      <c r="I33" s="22">
        <f t="shared" si="25"/>
        <v>31583.333333333332</v>
      </c>
      <c r="J33" s="22">
        <f t="shared" si="25"/>
        <v>31583.333333333332</v>
      </c>
      <c r="K33" s="22">
        <f t="shared" si="25"/>
        <v>31583.333333333332</v>
      </c>
      <c r="L33" s="22">
        <f t="shared" si="25"/>
        <v>31583.333333333332</v>
      </c>
      <c r="M33" s="22">
        <f t="shared" si="25"/>
        <v>31583.333333333332</v>
      </c>
      <c r="N33" s="22">
        <f t="shared" si="25"/>
        <v>31583.333333333332</v>
      </c>
      <c r="O33" s="22">
        <f t="shared" si="25"/>
        <v>31583.333333333332</v>
      </c>
      <c r="P33" s="23"/>
    </row>
    <row r="34" spans="1:16" s="24" customFormat="1" ht="9" x14ac:dyDescent="0.15">
      <c r="A34" s="20" t="s">
        <v>68</v>
      </c>
      <c r="B34" s="21" t="s">
        <v>69</v>
      </c>
      <c r="C34" s="22">
        <v>4160000</v>
      </c>
      <c r="D34" s="25">
        <f t="shared" si="4"/>
        <v>346666.66666666669</v>
      </c>
      <c r="E34" s="22">
        <f t="shared" ref="E34:O34" si="26">D34</f>
        <v>346666.66666666669</v>
      </c>
      <c r="F34" s="22">
        <f t="shared" si="26"/>
        <v>346666.66666666669</v>
      </c>
      <c r="G34" s="22">
        <f t="shared" si="26"/>
        <v>346666.66666666669</v>
      </c>
      <c r="H34" s="22">
        <f t="shared" si="26"/>
        <v>346666.66666666669</v>
      </c>
      <c r="I34" s="22">
        <f t="shared" si="26"/>
        <v>346666.66666666669</v>
      </c>
      <c r="J34" s="22">
        <f t="shared" si="26"/>
        <v>346666.66666666669</v>
      </c>
      <c r="K34" s="22">
        <f t="shared" si="26"/>
        <v>346666.66666666669</v>
      </c>
      <c r="L34" s="22">
        <f t="shared" si="26"/>
        <v>346666.66666666669</v>
      </c>
      <c r="M34" s="22">
        <f t="shared" si="26"/>
        <v>346666.66666666669</v>
      </c>
      <c r="N34" s="22">
        <f t="shared" si="26"/>
        <v>346666.66666666669</v>
      </c>
      <c r="O34" s="22">
        <f t="shared" si="26"/>
        <v>346666.66666666669</v>
      </c>
      <c r="P34" s="23"/>
    </row>
    <row r="35" spans="1:16" s="24" customFormat="1" ht="9" x14ac:dyDescent="0.15">
      <c r="A35" s="20" t="s">
        <v>70</v>
      </c>
      <c r="B35" s="21" t="s">
        <v>71</v>
      </c>
      <c r="C35" s="22">
        <v>2500000</v>
      </c>
      <c r="D35" s="25">
        <f t="shared" si="4"/>
        <v>208333.33333333334</v>
      </c>
      <c r="E35" s="22">
        <f t="shared" ref="E35:O35" si="27">D35</f>
        <v>208333.33333333334</v>
      </c>
      <c r="F35" s="22">
        <f t="shared" si="27"/>
        <v>208333.33333333334</v>
      </c>
      <c r="G35" s="22">
        <f t="shared" si="27"/>
        <v>208333.33333333334</v>
      </c>
      <c r="H35" s="22">
        <f t="shared" si="27"/>
        <v>208333.33333333334</v>
      </c>
      <c r="I35" s="22">
        <f t="shared" si="27"/>
        <v>208333.33333333334</v>
      </c>
      <c r="J35" s="22">
        <f t="shared" si="27"/>
        <v>208333.33333333334</v>
      </c>
      <c r="K35" s="22">
        <f t="shared" si="27"/>
        <v>208333.33333333334</v>
      </c>
      <c r="L35" s="22">
        <f t="shared" si="27"/>
        <v>208333.33333333334</v>
      </c>
      <c r="M35" s="22">
        <f t="shared" si="27"/>
        <v>208333.33333333334</v>
      </c>
      <c r="N35" s="22">
        <f t="shared" si="27"/>
        <v>208333.33333333334</v>
      </c>
      <c r="O35" s="22">
        <f t="shared" si="27"/>
        <v>208333.33333333334</v>
      </c>
      <c r="P35" s="23"/>
    </row>
    <row r="36" spans="1:16" s="24" customFormat="1" ht="18" x14ac:dyDescent="0.15">
      <c r="A36" s="15" t="s">
        <v>72</v>
      </c>
      <c r="B36" s="16" t="s">
        <v>73</v>
      </c>
      <c r="C36" s="28">
        <f>+C37+C38+C39</f>
        <v>20440421</v>
      </c>
      <c r="D36" s="28">
        <f t="shared" ref="D36:O36" si="28">+D37+D38+D39</f>
        <v>1703368.4166666667</v>
      </c>
      <c r="E36" s="28">
        <f t="shared" si="28"/>
        <v>1703368.4166666667</v>
      </c>
      <c r="F36" s="28">
        <f t="shared" si="28"/>
        <v>1703368.4166666667</v>
      </c>
      <c r="G36" s="28">
        <f t="shared" si="28"/>
        <v>1703368.4166666667</v>
      </c>
      <c r="H36" s="28">
        <f t="shared" si="28"/>
        <v>1703368.4166666667</v>
      </c>
      <c r="I36" s="28">
        <f t="shared" si="28"/>
        <v>1703368.4166666667</v>
      </c>
      <c r="J36" s="28">
        <f t="shared" si="28"/>
        <v>1703368.4166666667</v>
      </c>
      <c r="K36" s="28">
        <f t="shared" si="28"/>
        <v>1703368.4166666667</v>
      </c>
      <c r="L36" s="28">
        <f t="shared" si="28"/>
        <v>1703368.4166666667</v>
      </c>
      <c r="M36" s="28">
        <f t="shared" si="28"/>
        <v>1703368.4166666667</v>
      </c>
      <c r="N36" s="28">
        <f t="shared" si="28"/>
        <v>1703368.4166666667</v>
      </c>
      <c r="O36" s="28">
        <f t="shared" si="28"/>
        <v>1703368.4166666667</v>
      </c>
      <c r="P36" s="23"/>
    </row>
    <row r="37" spans="1:16" s="24" customFormat="1" ht="18" x14ac:dyDescent="0.15">
      <c r="A37" s="20" t="s">
        <v>74</v>
      </c>
      <c r="B37" s="21" t="s">
        <v>75</v>
      </c>
      <c r="C37" s="22">
        <v>7354955</v>
      </c>
      <c r="D37" s="25">
        <f t="shared" si="4"/>
        <v>612912.91666666663</v>
      </c>
      <c r="E37" s="22">
        <f t="shared" ref="E37:O37" si="29">D37</f>
        <v>612912.91666666663</v>
      </c>
      <c r="F37" s="22">
        <f t="shared" si="29"/>
        <v>612912.91666666663</v>
      </c>
      <c r="G37" s="22">
        <f t="shared" si="29"/>
        <v>612912.91666666663</v>
      </c>
      <c r="H37" s="22">
        <f t="shared" si="29"/>
        <v>612912.91666666663</v>
      </c>
      <c r="I37" s="22">
        <f t="shared" si="29"/>
        <v>612912.91666666663</v>
      </c>
      <c r="J37" s="22">
        <f t="shared" si="29"/>
        <v>612912.91666666663</v>
      </c>
      <c r="K37" s="22">
        <f t="shared" si="29"/>
        <v>612912.91666666663</v>
      </c>
      <c r="L37" s="22">
        <f t="shared" si="29"/>
        <v>612912.91666666663</v>
      </c>
      <c r="M37" s="22">
        <f t="shared" si="29"/>
        <v>612912.91666666663</v>
      </c>
      <c r="N37" s="22">
        <f t="shared" si="29"/>
        <v>612912.91666666663</v>
      </c>
      <c r="O37" s="22">
        <f t="shared" si="29"/>
        <v>612912.91666666663</v>
      </c>
      <c r="P37" s="23"/>
    </row>
    <row r="38" spans="1:16" s="24" customFormat="1" ht="9" x14ac:dyDescent="0.15">
      <c r="A38" s="20" t="s">
        <v>76</v>
      </c>
      <c r="B38" s="21" t="s">
        <v>77</v>
      </c>
      <c r="C38" s="22">
        <v>10450000</v>
      </c>
      <c r="D38" s="25">
        <f t="shared" si="4"/>
        <v>870833.33333333337</v>
      </c>
      <c r="E38" s="22">
        <f t="shared" ref="E38:O38" si="30">D38</f>
        <v>870833.33333333337</v>
      </c>
      <c r="F38" s="22">
        <f t="shared" si="30"/>
        <v>870833.33333333337</v>
      </c>
      <c r="G38" s="22">
        <f t="shared" si="30"/>
        <v>870833.33333333337</v>
      </c>
      <c r="H38" s="22">
        <f t="shared" si="30"/>
        <v>870833.33333333337</v>
      </c>
      <c r="I38" s="22">
        <f t="shared" si="30"/>
        <v>870833.33333333337</v>
      </c>
      <c r="J38" s="22">
        <f t="shared" si="30"/>
        <v>870833.33333333337</v>
      </c>
      <c r="K38" s="22">
        <f t="shared" si="30"/>
        <v>870833.33333333337</v>
      </c>
      <c r="L38" s="22">
        <f t="shared" si="30"/>
        <v>870833.33333333337</v>
      </c>
      <c r="M38" s="22">
        <f t="shared" si="30"/>
        <v>870833.33333333337</v>
      </c>
      <c r="N38" s="22">
        <f t="shared" si="30"/>
        <v>870833.33333333337</v>
      </c>
      <c r="O38" s="22">
        <f t="shared" si="30"/>
        <v>870833.33333333337</v>
      </c>
      <c r="P38" s="23"/>
    </row>
    <row r="39" spans="1:16" s="24" customFormat="1" ht="9" x14ac:dyDescent="0.15">
      <c r="A39" s="20" t="s">
        <v>78</v>
      </c>
      <c r="B39" s="21" t="s">
        <v>79</v>
      </c>
      <c r="C39" s="22">
        <v>2635466</v>
      </c>
      <c r="D39" s="25">
        <f t="shared" si="4"/>
        <v>219622.16666666666</v>
      </c>
      <c r="E39" s="22">
        <f t="shared" ref="E39:O39" si="31">D39</f>
        <v>219622.16666666666</v>
      </c>
      <c r="F39" s="22">
        <f t="shared" si="31"/>
        <v>219622.16666666666</v>
      </c>
      <c r="G39" s="22">
        <f t="shared" si="31"/>
        <v>219622.16666666666</v>
      </c>
      <c r="H39" s="22">
        <f t="shared" si="31"/>
        <v>219622.16666666666</v>
      </c>
      <c r="I39" s="22">
        <f t="shared" si="31"/>
        <v>219622.16666666666</v>
      </c>
      <c r="J39" s="22">
        <f t="shared" si="31"/>
        <v>219622.16666666666</v>
      </c>
      <c r="K39" s="22">
        <f t="shared" si="31"/>
        <v>219622.16666666666</v>
      </c>
      <c r="L39" s="22">
        <f t="shared" si="31"/>
        <v>219622.16666666666</v>
      </c>
      <c r="M39" s="22">
        <f t="shared" si="31"/>
        <v>219622.16666666666</v>
      </c>
      <c r="N39" s="22">
        <f t="shared" si="31"/>
        <v>219622.16666666666</v>
      </c>
      <c r="O39" s="22">
        <f t="shared" si="31"/>
        <v>219622.16666666666</v>
      </c>
      <c r="P39" s="23"/>
    </row>
    <row r="40" spans="1:16" s="24" customFormat="1" ht="9" x14ac:dyDescent="0.15">
      <c r="A40" s="15" t="s">
        <v>80</v>
      </c>
      <c r="B40" s="16" t="s">
        <v>81</v>
      </c>
      <c r="C40" s="17">
        <f>+C41+C42+C43+C44+C45+C46+C47+C48+C49</f>
        <v>7588000</v>
      </c>
      <c r="D40" s="17">
        <f t="shared" ref="D40:O40" si="32">+D41+D42+D43+D44+D45+D46+D47+D48+D49</f>
        <v>632333.33333333337</v>
      </c>
      <c r="E40" s="17">
        <f t="shared" si="32"/>
        <v>632333.33333333337</v>
      </c>
      <c r="F40" s="17">
        <f t="shared" si="32"/>
        <v>632333.33333333337</v>
      </c>
      <c r="G40" s="17">
        <f t="shared" si="32"/>
        <v>632333.33333333337</v>
      </c>
      <c r="H40" s="17">
        <f t="shared" si="32"/>
        <v>632333.33333333337</v>
      </c>
      <c r="I40" s="17">
        <f t="shared" si="32"/>
        <v>632333.33333333337</v>
      </c>
      <c r="J40" s="17">
        <f t="shared" si="32"/>
        <v>632333.33333333337</v>
      </c>
      <c r="K40" s="17">
        <f t="shared" si="32"/>
        <v>632333.33333333337</v>
      </c>
      <c r="L40" s="17">
        <f t="shared" si="32"/>
        <v>632333.33333333337</v>
      </c>
      <c r="M40" s="17">
        <f t="shared" si="32"/>
        <v>632333.33333333337</v>
      </c>
      <c r="N40" s="17">
        <f t="shared" si="32"/>
        <v>632333.33333333337</v>
      </c>
      <c r="O40" s="17">
        <f t="shared" si="32"/>
        <v>632333.33333333337</v>
      </c>
      <c r="P40" s="23"/>
    </row>
    <row r="41" spans="1:16" s="24" customFormat="1" ht="9" x14ac:dyDescent="0.15">
      <c r="A41" s="20" t="s">
        <v>82</v>
      </c>
      <c r="B41" s="21" t="s">
        <v>83</v>
      </c>
      <c r="C41" s="22">
        <v>883000</v>
      </c>
      <c r="D41" s="25">
        <f t="shared" si="4"/>
        <v>73583.333333333328</v>
      </c>
      <c r="E41" s="22">
        <f t="shared" ref="E41:O41" si="33">D41</f>
        <v>73583.333333333328</v>
      </c>
      <c r="F41" s="22">
        <f t="shared" si="33"/>
        <v>73583.333333333328</v>
      </c>
      <c r="G41" s="22">
        <f t="shared" si="33"/>
        <v>73583.333333333328</v>
      </c>
      <c r="H41" s="22">
        <f t="shared" si="33"/>
        <v>73583.333333333328</v>
      </c>
      <c r="I41" s="22">
        <f t="shared" si="33"/>
        <v>73583.333333333328</v>
      </c>
      <c r="J41" s="22">
        <f t="shared" si="33"/>
        <v>73583.333333333328</v>
      </c>
      <c r="K41" s="22">
        <f t="shared" si="33"/>
        <v>73583.333333333328</v>
      </c>
      <c r="L41" s="22">
        <f t="shared" si="33"/>
        <v>73583.333333333328</v>
      </c>
      <c r="M41" s="22">
        <f t="shared" si="33"/>
        <v>73583.333333333328</v>
      </c>
      <c r="N41" s="22">
        <f t="shared" si="33"/>
        <v>73583.333333333328</v>
      </c>
      <c r="O41" s="22">
        <f t="shared" si="33"/>
        <v>73583.333333333328</v>
      </c>
      <c r="P41" s="23"/>
    </row>
    <row r="42" spans="1:16" s="24" customFormat="1" ht="18" x14ac:dyDescent="0.15">
      <c r="A42" s="20" t="s">
        <v>84</v>
      </c>
      <c r="B42" s="21" t="s">
        <v>85</v>
      </c>
      <c r="C42" s="22">
        <v>735000</v>
      </c>
      <c r="D42" s="25">
        <f t="shared" si="4"/>
        <v>61250</v>
      </c>
      <c r="E42" s="22">
        <f t="shared" ref="E42:O42" si="34">D42</f>
        <v>61250</v>
      </c>
      <c r="F42" s="22">
        <f t="shared" si="34"/>
        <v>61250</v>
      </c>
      <c r="G42" s="22">
        <f t="shared" si="34"/>
        <v>61250</v>
      </c>
      <c r="H42" s="22">
        <f t="shared" si="34"/>
        <v>61250</v>
      </c>
      <c r="I42" s="22">
        <f t="shared" si="34"/>
        <v>61250</v>
      </c>
      <c r="J42" s="22">
        <f t="shared" si="34"/>
        <v>61250</v>
      </c>
      <c r="K42" s="22">
        <f t="shared" si="34"/>
        <v>61250</v>
      </c>
      <c r="L42" s="22">
        <f t="shared" si="34"/>
        <v>61250</v>
      </c>
      <c r="M42" s="22">
        <f t="shared" si="34"/>
        <v>61250</v>
      </c>
      <c r="N42" s="22">
        <f t="shared" si="34"/>
        <v>61250</v>
      </c>
      <c r="O42" s="22">
        <f t="shared" si="34"/>
        <v>61250</v>
      </c>
      <c r="P42" s="23"/>
    </row>
    <row r="43" spans="1:16" s="24" customFormat="1" ht="18" x14ac:dyDescent="0.15">
      <c r="A43" s="20" t="s">
        <v>86</v>
      </c>
      <c r="B43" s="21" t="s">
        <v>87</v>
      </c>
      <c r="C43" s="22">
        <v>95000</v>
      </c>
      <c r="D43" s="25">
        <f t="shared" si="4"/>
        <v>7916.666666666667</v>
      </c>
      <c r="E43" s="22">
        <f t="shared" ref="E43:O43" si="35">D43</f>
        <v>7916.666666666667</v>
      </c>
      <c r="F43" s="22">
        <f t="shared" si="35"/>
        <v>7916.666666666667</v>
      </c>
      <c r="G43" s="22">
        <f t="shared" si="35"/>
        <v>7916.666666666667</v>
      </c>
      <c r="H43" s="22">
        <f t="shared" si="35"/>
        <v>7916.666666666667</v>
      </c>
      <c r="I43" s="22">
        <f t="shared" si="35"/>
        <v>7916.666666666667</v>
      </c>
      <c r="J43" s="22">
        <f t="shared" si="35"/>
        <v>7916.666666666667</v>
      </c>
      <c r="K43" s="22">
        <f t="shared" si="35"/>
        <v>7916.666666666667</v>
      </c>
      <c r="L43" s="22">
        <f t="shared" si="35"/>
        <v>7916.666666666667</v>
      </c>
      <c r="M43" s="22">
        <f t="shared" si="35"/>
        <v>7916.666666666667</v>
      </c>
      <c r="N43" s="22">
        <f t="shared" si="35"/>
        <v>7916.666666666667</v>
      </c>
      <c r="O43" s="22">
        <f t="shared" si="35"/>
        <v>7916.666666666667</v>
      </c>
      <c r="P43" s="23"/>
    </row>
    <row r="44" spans="1:16" s="24" customFormat="1" ht="9" x14ac:dyDescent="0.15">
      <c r="A44" s="20" t="s">
        <v>88</v>
      </c>
      <c r="B44" s="21" t="s">
        <v>89</v>
      </c>
      <c r="C44" s="22">
        <v>2710000</v>
      </c>
      <c r="D44" s="25">
        <f t="shared" si="4"/>
        <v>225833.33333333334</v>
      </c>
      <c r="E44" s="22">
        <f t="shared" ref="E44:O44" si="36">D44</f>
        <v>225833.33333333334</v>
      </c>
      <c r="F44" s="22">
        <f t="shared" si="36"/>
        <v>225833.33333333334</v>
      </c>
      <c r="G44" s="22">
        <f t="shared" si="36"/>
        <v>225833.33333333334</v>
      </c>
      <c r="H44" s="22">
        <f t="shared" si="36"/>
        <v>225833.33333333334</v>
      </c>
      <c r="I44" s="22">
        <f t="shared" si="36"/>
        <v>225833.33333333334</v>
      </c>
      <c r="J44" s="22">
        <f t="shared" si="36"/>
        <v>225833.33333333334</v>
      </c>
      <c r="K44" s="22">
        <f t="shared" si="36"/>
        <v>225833.33333333334</v>
      </c>
      <c r="L44" s="22">
        <f t="shared" si="36"/>
        <v>225833.33333333334</v>
      </c>
      <c r="M44" s="22">
        <f t="shared" si="36"/>
        <v>225833.33333333334</v>
      </c>
      <c r="N44" s="22">
        <f t="shared" si="36"/>
        <v>225833.33333333334</v>
      </c>
      <c r="O44" s="22">
        <f t="shared" si="36"/>
        <v>225833.33333333334</v>
      </c>
      <c r="P44" s="23"/>
    </row>
    <row r="45" spans="1:16" s="24" customFormat="1" ht="9" x14ac:dyDescent="0.15">
      <c r="A45" s="20" t="s">
        <v>90</v>
      </c>
      <c r="B45" s="21" t="s">
        <v>91</v>
      </c>
      <c r="C45" s="22">
        <v>320000</v>
      </c>
      <c r="D45" s="25">
        <f t="shared" si="4"/>
        <v>26666.666666666668</v>
      </c>
      <c r="E45" s="22">
        <f t="shared" ref="E45:O45" si="37">D45</f>
        <v>26666.666666666668</v>
      </c>
      <c r="F45" s="22">
        <f t="shared" si="37"/>
        <v>26666.666666666668</v>
      </c>
      <c r="G45" s="22">
        <f t="shared" si="37"/>
        <v>26666.666666666668</v>
      </c>
      <c r="H45" s="22">
        <f t="shared" si="37"/>
        <v>26666.666666666668</v>
      </c>
      <c r="I45" s="22">
        <f t="shared" si="37"/>
        <v>26666.666666666668</v>
      </c>
      <c r="J45" s="22">
        <f t="shared" si="37"/>
        <v>26666.666666666668</v>
      </c>
      <c r="K45" s="22">
        <f t="shared" si="37"/>
        <v>26666.666666666668</v>
      </c>
      <c r="L45" s="22">
        <f t="shared" si="37"/>
        <v>26666.666666666668</v>
      </c>
      <c r="M45" s="22">
        <f t="shared" si="37"/>
        <v>26666.666666666668</v>
      </c>
      <c r="N45" s="22">
        <f t="shared" si="37"/>
        <v>26666.666666666668</v>
      </c>
      <c r="O45" s="22">
        <f t="shared" si="37"/>
        <v>26666.666666666668</v>
      </c>
      <c r="P45" s="23"/>
    </row>
    <row r="46" spans="1:16" s="24" customFormat="1" ht="9" x14ac:dyDescent="0.15">
      <c r="A46" s="20" t="s">
        <v>92</v>
      </c>
      <c r="B46" s="21" t="s">
        <v>93</v>
      </c>
      <c r="C46" s="22">
        <v>2680000</v>
      </c>
      <c r="D46" s="25">
        <f t="shared" si="4"/>
        <v>223333.33333333334</v>
      </c>
      <c r="E46" s="22">
        <f t="shared" ref="E46:O46" si="38">D46</f>
        <v>223333.33333333334</v>
      </c>
      <c r="F46" s="22">
        <f t="shared" si="38"/>
        <v>223333.33333333334</v>
      </c>
      <c r="G46" s="22">
        <f t="shared" si="38"/>
        <v>223333.33333333334</v>
      </c>
      <c r="H46" s="22">
        <f t="shared" si="38"/>
        <v>223333.33333333334</v>
      </c>
      <c r="I46" s="22">
        <f t="shared" si="38"/>
        <v>223333.33333333334</v>
      </c>
      <c r="J46" s="22">
        <f t="shared" si="38"/>
        <v>223333.33333333334</v>
      </c>
      <c r="K46" s="22">
        <f t="shared" si="38"/>
        <v>223333.33333333334</v>
      </c>
      <c r="L46" s="22">
        <f t="shared" si="38"/>
        <v>223333.33333333334</v>
      </c>
      <c r="M46" s="22">
        <f t="shared" si="38"/>
        <v>223333.33333333334</v>
      </c>
      <c r="N46" s="22">
        <f t="shared" si="38"/>
        <v>223333.33333333334</v>
      </c>
      <c r="O46" s="22">
        <f t="shared" si="38"/>
        <v>223333.33333333334</v>
      </c>
      <c r="P46" s="23"/>
    </row>
    <row r="47" spans="1:16" s="24" customFormat="1" ht="9" x14ac:dyDescent="0.15">
      <c r="A47" s="20" t="s">
        <v>94</v>
      </c>
      <c r="B47" s="21" t="s">
        <v>95</v>
      </c>
      <c r="C47" s="22">
        <v>0</v>
      </c>
      <c r="D47" s="25">
        <f t="shared" si="4"/>
        <v>0</v>
      </c>
      <c r="E47" s="22">
        <f t="shared" ref="E47:O47" si="39">D47</f>
        <v>0</v>
      </c>
      <c r="F47" s="22">
        <f t="shared" si="39"/>
        <v>0</v>
      </c>
      <c r="G47" s="22">
        <f t="shared" si="39"/>
        <v>0</v>
      </c>
      <c r="H47" s="22">
        <f t="shared" si="39"/>
        <v>0</v>
      </c>
      <c r="I47" s="22">
        <f t="shared" si="39"/>
        <v>0</v>
      </c>
      <c r="J47" s="22">
        <f t="shared" si="39"/>
        <v>0</v>
      </c>
      <c r="K47" s="22">
        <f t="shared" si="39"/>
        <v>0</v>
      </c>
      <c r="L47" s="22">
        <f t="shared" si="39"/>
        <v>0</v>
      </c>
      <c r="M47" s="22">
        <f t="shared" si="39"/>
        <v>0</v>
      </c>
      <c r="N47" s="22">
        <f t="shared" si="39"/>
        <v>0</v>
      </c>
      <c r="O47" s="22">
        <f t="shared" si="39"/>
        <v>0</v>
      </c>
      <c r="P47" s="23"/>
    </row>
    <row r="48" spans="1:16" s="24" customFormat="1" ht="9" x14ac:dyDescent="0.15">
      <c r="A48" s="20" t="s">
        <v>96</v>
      </c>
      <c r="B48" s="21" t="s">
        <v>97</v>
      </c>
      <c r="C48" s="22">
        <v>0</v>
      </c>
      <c r="D48" s="25">
        <f t="shared" si="4"/>
        <v>0</v>
      </c>
      <c r="E48" s="22">
        <f t="shared" ref="E48:O48" si="40">D48</f>
        <v>0</v>
      </c>
      <c r="F48" s="22">
        <f t="shared" si="40"/>
        <v>0</v>
      </c>
      <c r="G48" s="22">
        <f t="shared" si="40"/>
        <v>0</v>
      </c>
      <c r="H48" s="22">
        <f t="shared" si="40"/>
        <v>0</v>
      </c>
      <c r="I48" s="22">
        <f t="shared" si="40"/>
        <v>0</v>
      </c>
      <c r="J48" s="22">
        <f t="shared" si="40"/>
        <v>0</v>
      </c>
      <c r="K48" s="22">
        <f t="shared" si="40"/>
        <v>0</v>
      </c>
      <c r="L48" s="22">
        <f t="shared" si="40"/>
        <v>0</v>
      </c>
      <c r="M48" s="22">
        <f t="shared" si="40"/>
        <v>0</v>
      </c>
      <c r="N48" s="22">
        <f t="shared" si="40"/>
        <v>0</v>
      </c>
      <c r="O48" s="22">
        <f t="shared" si="40"/>
        <v>0</v>
      </c>
      <c r="P48" s="23"/>
    </row>
    <row r="49" spans="1:16" s="24" customFormat="1" ht="9" x14ac:dyDescent="0.15">
      <c r="A49" s="20" t="s">
        <v>98</v>
      </c>
      <c r="B49" s="21" t="s">
        <v>99</v>
      </c>
      <c r="C49" s="22">
        <v>165000</v>
      </c>
      <c r="D49" s="25">
        <f t="shared" si="4"/>
        <v>13750</v>
      </c>
      <c r="E49" s="22">
        <f t="shared" ref="E49:O49" si="41">D49</f>
        <v>13750</v>
      </c>
      <c r="F49" s="22">
        <f t="shared" si="41"/>
        <v>13750</v>
      </c>
      <c r="G49" s="22">
        <f t="shared" si="41"/>
        <v>13750</v>
      </c>
      <c r="H49" s="22">
        <f t="shared" si="41"/>
        <v>13750</v>
      </c>
      <c r="I49" s="22">
        <f t="shared" si="41"/>
        <v>13750</v>
      </c>
      <c r="J49" s="22">
        <f t="shared" si="41"/>
        <v>13750</v>
      </c>
      <c r="K49" s="22">
        <f t="shared" si="41"/>
        <v>13750</v>
      </c>
      <c r="L49" s="22">
        <f t="shared" si="41"/>
        <v>13750</v>
      </c>
      <c r="M49" s="22">
        <f t="shared" si="41"/>
        <v>13750</v>
      </c>
      <c r="N49" s="22">
        <f t="shared" si="41"/>
        <v>13750</v>
      </c>
      <c r="O49" s="22">
        <f t="shared" si="41"/>
        <v>13750</v>
      </c>
      <c r="P49" s="23"/>
    </row>
    <row r="50" spans="1:16" s="24" customFormat="1" ht="9" x14ac:dyDescent="0.15">
      <c r="A50" s="15" t="s">
        <v>100</v>
      </c>
      <c r="B50" s="16" t="s">
        <v>101</v>
      </c>
      <c r="C50" s="17">
        <f>+C51+C52+C53</f>
        <v>33460045</v>
      </c>
      <c r="D50" s="25">
        <f t="shared" si="4"/>
        <v>2788337.0833333335</v>
      </c>
      <c r="E50" s="22">
        <f t="shared" ref="E50:O50" si="42">D50</f>
        <v>2788337.0833333335</v>
      </c>
      <c r="F50" s="22">
        <f t="shared" si="42"/>
        <v>2788337.0833333335</v>
      </c>
      <c r="G50" s="22">
        <f t="shared" si="42"/>
        <v>2788337.0833333335</v>
      </c>
      <c r="H50" s="22">
        <f t="shared" si="42"/>
        <v>2788337.0833333335</v>
      </c>
      <c r="I50" s="22">
        <f t="shared" si="42"/>
        <v>2788337.0833333335</v>
      </c>
      <c r="J50" s="22">
        <f t="shared" si="42"/>
        <v>2788337.0833333335</v>
      </c>
      <c r="K50" s="22">
        <f t="shared" si="42"/>
        <v>2788337.0833333335</v>
      </c>
      <c r="L50" s="22">
        <f t="shared" si="42"/>
        <v>2788337.0833333335</v>
      </c>
      <c r="M50" s="22">
        <f t="shared" si="42"/>
        <v>2788337.0833333335</v>
      </c>
      <c r="N50" s="22">
        <f t="shared" si="42"/>
        <v>2788337.0833333335</v>
      </c>
      <c r="O50" s="22">
        <f t="shared" si="42"/>
        <v>2788337.0833333335</v>
      </c>
      <c r="P50" s="23"/>
    </row>
    <row r="51" spans="1:16" s="24" customFormat="1" ht="9" x14ac:dyDescent="0.15">
      <c r="A51" s="20" t="s">
        <v>102</v>
      </c>
      <c r="B51" s="21" t="s">
        <v>103</v>
      </c>
      <c r="C51" s="22">
        <v>30645045</v>
      </c>
      <c r="D51" s="25">
        <f t="shared" si="4"/>
        <v>2553753.75</v>
      </c>
      <c r="E51" s="22">
        <f t="shared" ref="E51:O51" si="43">D51</f>
        <v>2553753.75</v>
      </c>
      <c r="F51" s="22">
        <f t="shared" si="43"/>
        <v>2553753.75</v>
      </c>
      <c r="G51" s="22">
        <f t="shared" si="43"/>
        <v>2553753.75</v>
      </c>
      <c r="H51" s="22">
        <f t="shared" si="43"/>
        <v>2553753.75</v>
      </c>
      <c r="I51" s="22">
        <f t="shared" si="43"/>
        <v>2553753.75</v>
      </c>
      <c r="J51" s="22">
        <f t="shared" si="43"/>
        <v>2553753.75</v>
      </c>
      <c r="K51" s="22">
        <f t="shared" si="43"/>
        <v>2553753.75</v>
      </c>
      <c r="L51" s="22">
        <f t="shared" si="43"/>
        <v>2553753.75</v>
      </c>
      <c r="M51" s="22">
        <f t="shared" si="43"/>
        <v>2553753.75</v>
      </c>
      <c r="N51" s="22">
        <f t="shared" si="43"/>
        <v>2553753.75</v>
      </c>
      <c r="O51" s="22">
        <f t="shared" si="43"/>
        <v>2553753.75</v>
      </c>
      <c r="P51" s="23"/>
    </row>
    <row r="52" spans="1:16" s="24" customFormat="1" ht="9" x14ac:dyDescent="0.15">
      <c r="A52" s="20" t="s">
        <v>104</v>
      </c>
      <c r="B52" s="21" t="s">
        <v>105</v>
      </c>
      <c r="C52" s="22">
        <v>0</v>
      </c>
      <c r="D52" s="25">
        <f t="shared" si="4"/>
        <v>0</v>
      </c>
      <c r="E52" s="22">
        <f t="shared" ref="E52:O52" si="44">D52</f>
        <v>0</v>
      </c>
      <c r="F52" s="22">
        <f t="shared" si="44"/>
        <v>0</v>
      </c>
      <c r="G52" s="22">
        <f t="shared" si="44"/>
        <v>0</v>
      </c>
      <c r="H52" s="22">
        <f t="shared" si="44"/>
        <v>0</v>
      </c>
      <c r="I52" s="22">
        <f t="shared" si="44"/>
        <v>0</v>
      </c>
      <c r="J52" s="22">
        <f t="shared" si="44"/>
        <v>0</v>
      </c>
      <c r="K52" s="22">
        <f t="shared" si="44"/>
        <v>0</v>
      </c>
      <c r="L52" s="22">
        <f t="shared" si="44"/>
        <v>0</v>
      </c>
      <c r="M52" s="22">
        <f t="shared" si="44"/>
        <v>0</v>
      </c>
      <c r="N52" s="22">
        <f t="shared" si="44"/>
        <v>0</v>
      </c>
      <c r="O52" s="22">
        <f t="shared" si="44"/>
        <v>0</v>
      </c>
      <c r="P52" s="23"/>
    </row>
    <row r="53" spans="1:16" s="24" customFormat="1" ht="18" x14ac:dyDescent="0.15">
      <c r="A53" s="20" t="s">
        <v>106</v>
      </c>
      <c r="B53" s="21" t="s">
        <v>107</v>
      </c>
      <c r="C53" s="22">
        <v>2815000</v>
      </c>
      <c r="D53" s="25">
        <f t="shared" si="4"/>
        <v>234583.33333333334</v>
      </c>
      <c r="E53" s="22">
        <f t="shared" ref="E53:O53" si="45">D53</f>
        <v>234583.33333333334</v>
      </c>
      <c r="F53" s="22">
        <f t="shared" si="45"/>
        <v>234583.33333333334</v>
      </c>
      <c r="G53" s="22">
        <f t="shared" si="45"/>
        <v>234583.33333333334</v>
      </c>
      <c r="H53" s="22">
        <f t="shared" si="45"/>
        <v>234583.33333333334</v>
      </c>
      <c r="I53" s="22">
        <f t="shared" si="45"/>
        <v>234583.33333333334</v>
      </c>
      <c r="J53" s="22">
        <f t="shared" si="45"/>
        <v>234583.33333333334</v>
      </c>
      <c r="K53" s="22">
        <f t="shared" si="45"/>
        <v>234583.33333333334</v>
      </c>
      <c r="L53" s="22">
        <f t="shared" si="45"/>
        <v>234583.33333333334</v>
      </c>
      <c r="M53" s="22">
        <f t="shared" si="45"/>
        <v>234583.33333333334</v>
      </c>
      <c r="N53" s="22">
        <f t="shared" si="45"/>
        <v>234583.33333333334</v>
      </c>
      <c r="O53" s="22">
        <f t="shared" si="45"/>
        <v>234583.33333333334</v>
      </c>
      <c r="P53" s="23"/>
    </row>
    <row r="54" spans="1:16" s="24" customFormat="1" ht="18" x14ac:dyDescent="0.15">
      <c r="A54" s="15" t="s">
        <v>108</v>
      </c>
      <c r="B54" s="16" t="s">
        <v>109</v>
      </c>
      <c r="C54" s="17">
        <f>+C56</f>
        <v>0</v>
      </c>
      <c r="D54" s="17">
        <f t="shared" ref="D54:N54" si="46">+D56</f>
        <v>0</v>
      </c>
      <c r="E54" s="17">
        <f t="shared" si="46"/>
        <v>0</v>
      </c>
      <c r="F54" s="17">
        <f t="shared" si="46"/>
        <v>0</v>
      </c>
      <c r="G54" s="17">
        <f t="shared" si="46"/>
        <v>0</v>
      </c>
      <c r="H54" s="17">
        <f t="shared" si="46"/>
        <v>0</v>
      </c>
      <c r="I54" s="17">
        <f t="shared" si="46"/>
        <v>0</v>
      </c>
      <c r="J54" s="17">
        <f t="shared" si="46"/>
        <v>0</v>
      </c>
      <c r="K54" s="17">
        <f t="shared" si="46"/>
        <v>0</v>
      </c>
      <c r="L54" s="17">
        <f t="shared" si="46"/>
        <v>0</v>
      </c>
      <c r="M54" s="17">
        <f t="shared" si="46"/>
        <v>0</v>
      </c>
      <c r="N54" s="17">
        <f t="shared" si="46"/>
        <v>0</v>
      </c>
      <c r="O54" s="22">
        <f t="shared" ref="E54:O54" si="47">N54</f>
        <v>0</v>
      </c>
      <c r="P54" s="23"/>
    </row>
    <row r="55" spans="1:16" s="24" customFormat="1" ht="9" x14ac:dyDescent="0.15">
      <c r="A55" s="29" t="s">
        <v>110</v>
      </c>
      <c r="B55" s="21" t="s">
        <v>111</v>
      </c>
      <c r="C55" s="22">
        <v>0</v>
      </c>
      <c r="D55" s="25">
        <f t="shared" si="4"/>
        <v>0</v>
      </c>
      <c r="E55" s="22">
        <f t="shared" ref="E55:O55" si="48">D55</f>
        <v>0</v>
      </c>
      <c r="F55" s="22">
        <f t="shared" si="48"/>
        <v>0</v>
      </c>
      <c r="G55" s="22">
        <f t="shared" si="48"/>
        <v>0</v>
      </c>
      <c r="H55" s="22">
        <f t="shared" si="48"/>
        <v>0</v>
      </c>
      <c r="I55" s="22">
        <f t="shared" si="48"/>
        <v>0</v>
      </c>
      <c r="J55" s="22">
        <f t="shared" si="48"/>
        <v>0</v>
      </c>
      <c r="K55" s="22">
        <f t="shared" si="48"/>
        <v>0</v>
      </c>
      <c r="L55" s="22">
        <f t="shared" si="48"/>
        <v>0</v>
      </c>
      <c r="M55" s="22">
        <f t="shared" si="48"/>
        <v>0</v>
      </c>
      <c r="N55" s="22">
        <f t="shared" si="48"/>
        <v>0</v>
      </c>
      <c r="O55" s="22">
        <f t="shared" si="48"/>
        <v>0</v>
      </c>
      <c r="P55" s="23"/>
    </row>
    <row r="56" spans="1:16" s="24" customFormat="1" ht="18" x14ac:dyDescent="0.15">
      <c r="A56" s="20" t="s">
        <v>112</v>
      </c>
      <c r="B56" s="21" t="s">
        <v>113</v>
      </c>
      <c r="C56" s="22">
        <v>0</v>
      </c>
      <c r="D56" s="25">
        <f t="shared" si="4"/>
        <v>0</v>
      </c>
      <c r="E56" s="22">
        <f t="shared" ref="E56:O56" si="49">D56</f>
        <v>0</v>
      </c>
      <c r="F56" s="22">
        <f t="shared" si="49"/>
        <v>0</v>
      </c>
      <c r="G56" s="22">
        <f t="shared" si="49"/>
        <v>0</v>
      </c>
      <c r="H56" s="22">
        <f t="shared" si="49"/>
        <v>0</v>
      </c>
      <c r="I56" s="22">
        <f t="shared" si="49"/>
        <v>0</v>
      </c>
      <c r="J56" s="22">
        <f t="shared" si="49"/>
        <v>0</v>
      </c>
      <c r="K56" s="22">
        <f t="shared" si="49"/>
        <v>0</v>
      </c>
      <c r="L56" s="22">
        <f t="shared" si="49"/>
        <v>0</v>
      </c>
      <c r="M56" s="22">
        <f t="shared" si="49"/>
        <v>0</v>
      </c>
      <c r="N56" s="22">
        <f t="shared" si="49"/>
        <v>0</v>
      </c>
      <c r="O56" s="22">
        <f t="shared" si="49"/>
        <v>0</v>
      </c>
      <c r="P56" s="23"/>
    </row>
    <row r="57" spans="1:16" s="24" customFormat="1" ht="9" x14ac:dyDescent="0.15">
      <c r="A57" s="15" t="s">
        <v>114</v>
      </c>
      <c r="B57" s="16" t="s">
        <v>115</v>
      </c>
      <c r="C57" s="17">
        <f>+C58+C59+C61</f>
        <v>4000000</v>
      </c>
      <c r="D57" s="17">
        <f t="shared" ref="D57:O57" si="50">+D58+D59+D61</f>
        <v>333333.33333333331</v>
      </c>
      <c r="E57" s="17">
        <f t="shared" si="50"/>
        <v>333333.33333333331</v>
      </c>
      <c r="F57" s="17">
        <f t="shared" si="50"/>
        <v>333333.33333333331</v>
      </c>
      <c r="G57" s="17">
        <f t="shared" si="50"/>
        <v>333333.33333333331</v>
      </c>
      <c r="H57" s="17">
        <f t="shared" si="50"/>
        <v>333333.33333333331</v>
      </c>
      <c r="I57" s="17">
        <f t="shared" si="50"/>
        <v>333333.33333333331</v>
      </c>
      <c r="J57" s="17">
        <f t="shared" si="50"/>
        <v>333333.33333333331</v>
      </c>
      <c r="K57" s="17">
        <f t="shared" si="50"/>
        <v>333333.33333333331</v>
      </c>
      <c r="L57" s="17">
        <f t="shared" si="50"/>
        <v>333333.33333333331</v>
      </c>
      <c r="M57" s="17">
        <f t="shared" si="50"/>
        <v>333333.33333333331</v>
      </c>
      <c r="N57" s="17">
        <f t="shared" si="50"/>
        <v>333333.33333333331</v>
      </c>
      <c r="O57" s="17">
        <f t="shared" si="50"/>
        <v>333333.33333333331</v>
      </c>
      <c r="P57" s="23"/>
    </row>
    <row r="58" spans="1:16" s="24" customFormat="1" ht="9" x14ac:dyDescent="0.15">
      <c r="A58" s="20" t="s">
        <v>116</v>
      </c>
      <c r="B58" s="21" t="s">
        <v>117</v>
      </c>
      <c r="C58" s="22">
        <v>0</v>
      </c>
      <c r="D58" s="25">
        <f t="shared" si="4"/>
        <v>0</v>
      </c>
      <c r="E58" s="22">
        <f t="shared" ref="E58:O58" si="51">D58</f>
        <v>0</v>
      </c>
      <c r="F58" s="22">
        <f t="shared" si="51"/>
        <v>0</v>
      </c>
      <c r="G58" s="22">
        <f t="shared" si="51"/>
        <v>0</v>
      </c>
      <c r="H58" s="22">
        <f t="shared" si="51"/>
        <v>0</v>
      </c>
      <c r="I58" s="22">
        <f t="shared" si="51"/>
        <v>0</v>
      </c>
      <c r="J58" s="22">
        <f t="shared" si="51"/>
        <v>0</v>
      </c>
      <c r="K58" s="22">
        <f t="shared" si="51"/>
        <v>0</v>
      </c>
      <c r="L58" s="22">
        <f t="shared" si="51"/>
        <v>0</v>
      </c>
      <c r="M58" s="22">
        <f t="shared" si="51"/>
        <v>0</v>
      </c>
      <c r="N58" s="22">
        <f t="shared" si="51"/>
        <v>0</v>
      </c>
      <c r="O58" s="22">
        <f t="shared" si="51"/>
        <v>0</v>
      </c>
      <c r="P58" s="23"/>
    </row>
    <row r="59" spans="1:16" s="24" customFormat="1" ht="9" x14ac:dyDescent="0.15">
      <c r="A59" s="20" t="s">
        <v>118</v>
      </c>
      <c r="B59" s="21" t="s">
        <v>119</v>
      </c>
      <c r="C59" s="22">
        <v>0</v>
      </c>
      <c r="D59" s="25">
        <f t="shared" si="4"/>
        <v>0</v>
      </c>
      <c r="E59" s="22">
        <f t="shared" ref="E59:O59" si="52">D59</f>
        <v>0</v>
      </c>
      <c r="F59" s="22">
        <f t="shared" si="52"/>
        <v>0</v>
      </c>
      <c r="G59" s="22">
        <f t="shared" si="52"/>
        <v>0</v>
      </c>
      <c r="H59" s="22">
        <f t="shared" si="52"/>
        <v>0</v>
      </c>
      <c r="I59" s="22">
        <f t="shared" si="52"/>
        <v>0</v>
      </c>
      <c r="J59" s="22">
        <f t="shared" si="52"/>
        <v>0</v>
      </c>
      <c r="K59" s="22">
        <f t="shared" si="52"/>
        <v>0</v>
      </c>
      <c r="L59" s="22">
        <f t="shared" si="52"/>
        <v>0</v>
      </c>
      <c r="M59" s="22">
        <f t="shared" si="52"/>
        <v>0</v>
      </c>
      <c r="N59" s="22">
        <f t="shared" si="52"/>
        <v>0</v>
      </c>
      <c r="O59" s="22">
        <f t="shared" si="52"/>
        <v>0</v>
      </c>
      <c r="P59" s="23"/>
    </row>
    <row r="60" spans="1:16" s="24" customFormat="1" ht="9" x14ac:dyDescent="0.15">
      <c r="A60" s="20" t="s">
        <v>120</v>
      </c>
      <c r="B60" s="21" t="s">
        <v>121</v>
      </c>
      <c r="C60" s="22">
        <v>0</v>
      </c>
      <c r="D60" s="25">
        <f t="shared" si="4"/>
        <v>0</v>
      </c>
      <c r="E60" s="22">
        <f t="shared" ref="E60:O60" si="53">D60</f>
        <v>0</v>
      </c>
      <c r="F60" s="22">
        <f t="shared" si="53"/>
        <v>0</v>
      </c>
      <c r="G60" s="22">
        <f t="shared" si="53"/>
        <v>0</v>
      </c>
      <c r="H60" s="22">
        <f t="shared" si="53"/>
        <v>0</v>
      </c>
      <c r="I60" s="22">
        <f t="shared" si="53"/>
        <v>0</v>
      </c>
      <c r="J60" s="22">
        <f t="shared" si="53"/>
        <v>0</v>
      </c>
      <c r="K60" s="22">
        <f t="shared" si="53"/>
        <v>0</v>
      </c>
      <c r="L60" s="22">
        <f t="shared" si="53"/>
        <v>0</v>
      </c>
      <c r="M60" s="22">
        <f t="shared" si="53"/>
        <v>0</v>
      </c>
      <c r="N60" s="22">
        <f t="shared" si="53"/>
        <v>0</v>
      </c>
      <c r="O60" s="22">
        <f t="shared" si="53"/>
        <v>0</v>
      </c>
      <c r="P60" s="23"/>
    </row>
    <row r="61" spans="1:16" s="24" customFormat="1" ht="18.75" thickBot="1" x14ac:dyDescent="0.2">
      <c r="A61" s="20" t="s">
        <v>122</v>
      </c>
      <c r="B61" s="21" t="s">
        <v>123</v>
      </c>
      <c r="C61" s="22">
        <v>4000000</v>
      </c>
      <c r="D61" s="25">
        <f t="shared" si="4"/>
        <v>333333.33333333331</v>
      </c>
      <c r="E61" s="22">
        <f t="shared" ref="E61:O61" si="54">D61</f>
        <v>333333.33333333331</v>
      </c>
      <c r="F61" s="22">
        <f t="shared" si="54"/>
        <v>333333.33333333331</v>
      </c>
      <c r="G61" s="22">
        <f t="shared" si="54"/>
        <v>333333.33333333331</v>
      </c>
      <c r="H61" s="22">
        <f t="shared" si="54"/>
        <v>333333.33333333331</v>
      </c>
      <c r="I61" s="22">
        <f t="shared" si="54"/>
        <v>333333.33333333331</v>
      </c>
      <c r="J61" s="22">
        <f t="shared" si="54"/>
        <v>333333.33333333331</v>
      </c>
      <c r="K61" s="22">
        <f t="shared" si="54"/>
        <v>333333.33333333331</v>
      </c>
      <c r="L61" s="22">
        <f t="shared" si="54"/>
        <v>333333.33333333331</v>
      </c>
      <c r="M61" s="22">
        <f t="shared" si="54"/>
        <v>333333.33333333331</v>
      </c>
      <c r="N61" s="22">
        <f t="shared" si="54"/>
        <v>333333.33333333331</v>
      </c>
      <c r="O61" s="22">
        <f t="shared" si="54"/>
        <v>333333.33333333331</v>
      </c>
      <c r="P61" s="23"/>
    </row>
    <row r="62" spans="1:16" s="24" customFormat="1" ht="9.75" thickBot="1" x14ac:dyDescent="0.2">
      <c r="A62" s="30"/>
      <c r="B62" s="31" t="s">
        <v>124</v>
      </c>
      <c r="C62" s="32">
        <f>+C57+C54+C50+C40+C36+C26+C16+C8</f>
        <v>203380740</v>
      </c>
      <c r="D62" s="27">
        <f t="shared" si="4"/>
        <v>16948395</v>
      </c>
      <c r="E62" s="22">
        <f t="shared" ref="E62:O62" si="55">D62</f>
        <v>16948395</v>
      </c>
      <c r="F62" s="22">
        <f t="shared" si="55"/>
        <v>16948395</v>
      </c>
      <c r="G62" s="22">
        <f t="shared" si="55"/>
        <v>16948395</v>
      </c>
      <c r="H62" s="22">
        <f t="shared" si="55"/>
        <v>16948395</v>
      </c>
      <c r="I62" s="22">
        <f t="shared" si="55"/>
        <v>16948395</v>
      </c>
      <c r="J62" s="22">
        <f t="shared" si="55"/>
        <v>16948395</v>
      </c>
      <c r="K62" s="22">
        <f t="shared" si="55"/>
        <v>16948395</v>
      </c>
      <c r="L62" s="22">
        <f t="shared" si="55"/>
        <v>16948395</v>
      </c>
      <c r="M62" s="22">
        <f t="shared" si="55"/>
        <v>16948395</v>
      </c>
      <c r="N62" s="22">
        <f t="shared" si="55"/>
        <v>16948395</v>
      </c>
      <c r="O62" s="22">
        <f t="shared" si="55"/>
        <v>16948395</v>
      </c>
      <c r="P62" s="23"/>
    </row>
    <row r="63" spans="1:16" s="1" customFormat="1" ht="11.25" x14ac:dyDescent="0.2">
      <c r="B63" s="3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3"/>
    </row>
    <row r="64" spans="1:16" s="1" customFormat="1" ht="11.25" x14ac:dyDescent="0.2">
      <c r="B64" s="3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3"/>
    </row>
  </sheetData>
  <mergeCells count="5">
    <mergeCell ref="B1:O1"/>
    <mergeCell ref="B2:O2"/>
    <mergeCell ref="B3:O3"/>
    <mergeCell ref="B5:O5"/>
    <mergeCell ref="D6:O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2018-12-12T19:49:32Z</dcterms:modified>
</cp:coreProperties>
</file>