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<sst xmlns="http://schemas.openxmlformats.org/spreadsheetml/2006/main" count="80" uniqueCount="48">
  <si>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</si>
  <si>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</si>
  <si>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</si>
  <si>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</si>
  <si>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</si>
  <si>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</si>
  <si>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</si>
  <si>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</si>
  <si>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</si>
  <si>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</si>
  <si>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</si>
  <si>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</si>
  <si>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</si>
  <si>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</si>
  <si>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</si>
  <si>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</si>
  <si>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</si>
  <si>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</si>
  <si>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</si>
  <si>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</si>
  <si>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</si>
  <si>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</si>
  <si>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</si>
  <si>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</si>
  <si>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</si>
  <si>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</si>
  <si>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</si>
  <si>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</si>
  <si>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</si>
  <si>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</si>
  <si>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</si>
  <si>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</si>
  <si>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</si>
  <si>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</si>
  <si>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</si>
  <si>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</si>
  <si>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</si>
  <si>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</si>
  <si>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</si>
  <si>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</si>
  <si>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</si>
  <si>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</si>
  <si>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</si>
  <si>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</si>
  <si>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</si>
  <si>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</si>
  <si>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VILLA DE REYES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</si>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</sst>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235518620.4</v>
      </c>
      <c r="C11" s="4">
        <f t="shared" si="0"/>
        <v>-36915233.91</v>
      </c>
      <c r="D11" s="4">
        <f t="shared" si="0"/>
        <v>198603386.49</v>
      </c>
      <c r="E11" s="4">
        <f t="shared" si="0"/>
        <v>76380106.44999999</v>
      </c>
      <c r="F11" s="4">
        <f t="shared" si="0"/>
        <v>72904042.26</v>
      </c>
      <c r="G11" s="4">
        <f t="shared" si="0"/>
        <v>122223280.04</v>
      </c>
    </row>
    <row r="12" spans="1:7" ht="12.75">
      <c r="A12" s="8" t="s">
        <v>12</v>
      </c>
      <c r="B12" s="4">
        <f>SUM(B13:B20)</f>
        <v>154355935.4</v>
      </c>
      <c r="C12" s="4">
        <f>SUM(C13:C20)</f>
        <v>-19944356.830000002</v>
      </c>
      <c r="D12" s="4">
        <f>SUM(D13:D20)</f>
        <v>134411578.57</v>
      </c>
      <c r="E12" s="4">
        <f>SUM(E13:E20)</f>
        <v>50958189.36999999</v>
      </c>
      <c r="F12" s="4">
        <f>SUM(F13:F20)</f>
        <v>48650968.16</v>
      </c>
      <c r="G12" s="4">
        <f>D12-E12</f>
        <v>83453389.2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36733500</v>
      </c>
      <c r="C15" s="5">
        <v>-570156</v>
      </c>
      <c r="D15" s="5">
        <f t="shared" si="2"/>
        <v>36163344</v>
      </c>
      <c r="E15" s="5">
        <v>13189080</v>
      </c>
      <c r="F15" s="5">
        <v>11713838.92</v>
      </c>
      <c r="G15" s="5">
        <f t="shared" si="1"/>
        <v>22974264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99935520.4</v>
      </c>
      <c r="C17" s="5">
        <v>-19951080.35</v>
      </c>
      <c r="D17" s="5">
        <f t="shared" si="2"/>
        <v>79984440.05000001</v>
      </c>
      <c r="E17" s="5">
        <v>30174287.24</v>
      </c>
      <c r="F17" s="5">
        <v>29500126.3</v>
      </c>
      <c r="G17" s="5">
        <f t="shared" si="1"/>
        <v>49810152.81000002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11805415</v>
      </c>
      <c r="C19" s="5">
        <v>426879.52</v>
      </c>
      <c r="D19" s="5">
        <f t="shared" si="2"/>
        <v>12232294.52</v>
      </c>
      <c r="E19" s="5">
        <v>5881514.51</v>
      </c>
      <c r="F19" s="5">
        <v>5816407.91</v>
      </c>
      <c r="G19" s="5">
        <f t="shared" si="1"/>
        <v>6350780.01</v>
      </c>
    </row>
    <row r="20" spans="1:7" ht="12.75">
      <c r="A20" s="11" t="s">
        <v>20</v>
      </c>
      <c r="B20" s="5">
        <v>5881500</v>
      </c>
      <c r="C20" s="5">
        <v>150000</v>
      </c>
      <c r="D20" s="5">
        <f t="shared" si="2"/>
        <v>6031500</v>
      </c>
      <c r="E20" s="5">
        <v>1713307.62</v>
      </c>
      <c r="F20" s="5">
        <v>1620595.03</v>
      </c>
      <c r="G20" s="5">
        <f t="shared" si="1"/>
        <v>4318192.38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68240500</v>
      </c>
      <c r="C22" s="4">
        <f>SUM(C23:C29)</f>
        <v>-20020877.08</v>
      </c>
      <c r="D22" s="4">
        <f>SUM(D23:D29)</f>
        <v>48219622.92</v>
      </c>
      <c r="E22" s="4">
        <f>SUM(E23:E29)</f>
        <v>14136865.29</v>
      </c>
      <c r="F22" s="4">
        <f>SUM(F23:F29)</f>
        <v>12990292.92</v>
      </c>
      <c r="G22" s="4">
        <f aca="true" t="shared" si="3" ref="G22:G29">D22-E22</f>
        <v>34082757.63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51905000</v>
      </c>
      <c r="C24" s="5">
        <v>-24986063.08</v>
      </c>
      <c r="D24" s="5">
        <f aca="true" t="shared" si="4" ref="D24:D29">B24+C24</f>
        <v>26918936.92</v>
      </c>
      <c r="E24" s="5">
        <v>2329000</v>
      </c>
      <c r="F24" s="5">
        <v>2329000</v>
      </c>
      <c r="G24" s="5">
        <f t="shared" si="3"/>
        <v>24589936.92</v>
      </c>
    </row>
    <row r="25" spans="1:7" ht="12.75">
      <c r="A25" s="11" t="s">
        <v>24</v>
      </c>
      <c r="B25" s="5">
        <v>2318000</v>
      </c>
      <c r="C25" s="5">
        <v>0</v>
      </c>
      <c r="D25" s="5">
        <f t="shared" si="4"/>
        <v>2318000</v>
      </c>
      <c r="E25" s="5">
        <v>1154098.95</v>
      </c>
      <c r="F25" s="5">
        <v>1095431.85</v>
      </c>
      <c r="G25" s="5">
        <f t="shared" si="3"/>
        <v>1163901.05</v>
      </c>
    </row>
    <row r="26" spans="1:7" ht="12.75">
      <c r="A26" s="11" t="s">
        <v>25</v>
      </c>
      <c r="B26" s="5">
        <v>7181500</v>
      </c>
      <c r="C26" s="5">
        <v>76786</v>
      </c>
      <c r="D26" s="5">
        <f t="shared" si="4"/>
        <v>7258286</v>
      </c>
      <c r="E26" s="5">
        <v>2941171.55</v>
      </c>
      <c r="F26" s="5">
        <v>2741529.56</v>
      </c>
      <c r="G26" s="5">
        <f t="shared" si="3"/>
        <v>4317114.45</v>
      </c>
    </row>
    <row r="27" spans="1:7" ht="12.75">
      <c r="A27" s="11" t="s">
        <v>26</v>
      </c>
      <c r="B27" s="5">
        <v>3740000</v>
      </c>
      <c r="C27" s="5">
        <v>-361600</v>
      </c>
      <c r="D27" s="5">
        <f t="shared" si="4"/>
        <v>3378400</v>
      </c>
      <c r="E27" s="5">
        <v>1042105.29</v>
      </c>
      <c r="F27" s="5">
        <v>994774.9</v>
      </c>
      <c r="G27" s="5">
        <f t="shared" si="3"/>
        <v>2336294.71</v>
      </c>
    </row>
    <row r="28" spans="1:7" ht="12.75">
      <c r="A28" s="11" t="s">
        <v>27</v>
      </c>
      <c r="B28" s="5">
        <v>2296000</v>
      </c>
      <c r="C28" s="5">
        <v>3250000</v>
      </c>
      <c r="D28" s="5">
        <f t="shared" si="4"/>
        <v>5546000</v>
      </c>
      <c r="E28" s="5">
        <v>4489208.41</v>
      </c>
      <c r="F28" s="5">
        <v>4472675.52</v>
      </c>
      <c r="G28" s="5">
        <f t="shared" si="3"/>
        <v>1056791.5899999999</v>
      </c>
    </row>
    <row r="29" spans="1:7" ht="12.75">
      <c r="A29" s="11" t="s">
        <v>28</v>
      </c>
      <c r="B29" s="5">
        <v>800000</v>
      </c>
      <c r="C29" s="5">
        <v>2000000</v>
      </c>
      <c r="D29" s="5">
        <f t="shared" si="4"/>
        <v>2800000</v>
      </c>
      <c r="E29" s="5">
        <v>2181281.09</v>
      </c>
      <c r="F29" s="5">
        <v>1356881.09</v>
      </c>
      <c r="G29" s="5">
        <f t="shared" si="3"/>
        <v>618718.9100000001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4922185</v>
      </c>
      <c r="C31" s="4">
        <f>SUM(C32:C40)</f>
        <v>50000</v>
      </c>
      <c r="D31" s="4">
        <f>SUM(D32:D40)</f>
        <v>4972185</v>
      </c>
      <c r="E31" s="4">
        <f>SUM(E32:E40)</f>
        <v>359481.06</v>
      </c>
      <c r="F31" s="4">
        <f>SUM(F32:F40)</f>
        <v>337210.45</v>
      </c>
      <c r="G31" s="4">
        <f aca="true" t="shared" si="5" ref="G31:G40">D31-E31</f>
        <v>4612703.94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4802185</v>
      </c>
      <c r="C38" s="5">
        <v>0</v>
      </c>
      <c r="D38" s="5">
        <f t="shared" si="6"/>
        <v>4802185</v>
      </c>
      <c r="E38" s="5">
        <v>201500.82</v>
      </c>
      <c r="F38" s="5">
        <v>201500.82</v>
      </c>
      <c r="G38" s="5">
        <f t="shared" si="5"/>
        <v>4600684.18</v>
      </c>
    </row>
    <row r="39" spans="1:7" ht="12.75">
      <c r="A39" s="11" t="s">
        <v>37</v>
      </c>
      <c r="B39" s="5">
        <v>120000</v>
      </c>
      <c r="C39" s="5">
        <v>50000</v>
      </c>
      <c r="D39" s="5">
        <f t="shared" si="6"/>
        <v>170000</v>
      </c>
      <c r="E39" s="5">
        <v>157980.24</v>
      </c>
      <c r="F39" s="5">
        <v>135709.63</v>
      </c>
      <c r="G39" s="5">
        <f t="shared" si="5"/>
        <v>12019.76000000001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8000000</v>
      </c>
      <c r="C42" s="4">
        <f>SUM(C43:C46)</f>
        <v>3000000</v>
      </c>
      <c r="D42" s="4">
        <f>SUM(D43:D46)</f>
        <v>11000000</v>
      </c>
      <c r="E42" s="4">
        <f>SUM(E43:E46)</f>
        <v>10925570.73</v>
      </c>
      <c r="F42" s="4">
        <f>SUM(F43:F46)</f>
        <v>10925570.73</v>
      </c>
      <c r="G42" s="4">
        <f>D42-E42</f>
        <v>74429.26999999955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8000000</v>
      </c>
      <c r="C46" s="5">
        <v>3000000</v>
      </c>
      <c r="D46" s="5">
        <f>B46+C46</f>
        <v>11000000</v>
      </c>
      <c r="E46" s="5">
        <v>10925570.73</v>
      </c>
      <c r="F46" s="5">
        <v>10925570.73</v>
      </c>
      <c r="G46" s="5">
        <f>D46-E46</f>
        <v>74429.26999999955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40840233.91</v>
      </c>
      <c r="D48" s="4">
        <f>D49+D59+D68+D79</f>
        <v>40840233.91</v>
      </c>
      <c r="E48" s="4">
        <f>E49+E59+E68+E79</f>
        <v>40419219.82999999</v>
      </c>
      <c r="F48" s="4">
        <f>F49+F59+F68+F79</f>
        <v>40320091.63999999</v>
      </c>
      <c r="G48" s="4">
        <f aca="true" t="shared" si="7" ref="G48:G83">D48-E48</f>
        <v>421014.08000000566</v>
      </c>
    </row>
    <row r="49" spans="1:7" ht="12.75">
      <c r="A49" s="8" t="s">
        <v>12</v>
      </c>
      <c r="B49" s="4">
        <f>SUM(B50:B57)</f>
        <v>0</v>
      </c>
      <c r="C49" s="4">
        <f>SUM(C50:C57)</f>
        <v>2170364.34</v>
      </c>
      <c r="D49" s="4">
        <f>SUM(D50:D57)</f>
        <v>2170364.34</v>
      </c>
      <c r="E49" s="4">
        <f>SUM(E50:E57)</f>
        <v>1893192.43</v>
      </c>
      <c r="F49" s="4">
        <f>SUM(F50:F57)</f>
        <v>1893192.43</v>
      </c>
      <c r="G49" s="4">
        <f t="shared" si="7"/>
        <v>277171.9099999999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0</v>
      </c>
      <c r="C54" s="5">
        <v>999945.86</v>
      </c>
      <c r="D54" s="5">
        <f t="shared" si="8"/>
        <v>999945.86</v>
      </c>
      <c r="E54" s="5">
        <v>742773.95</v>
      </c>
      <c r="F54" s="5">
        <v>742773.95</v>
      </c>
      <c r="G54" s="5">
        <f t="shared" si="7"/>
        <v>257171.91000000003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0</v>
      </c>
      <c r="C56" s="5">
        <v>1170418.48</v>
      </c>
      <c r="D56" s="5">
        <f t="shared" si="8"/>
        <v>1170418.48</v>
      </c>
      <c r="E56" s="5">
        <v>1150418.48</v>
      </c>
      <c r="F56" s="5">
        <v>1150418.48</v>
      </c>
      <c r="G56" s="5">
        <f t="shared" si="7"/>
        <v>20000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38669869.56999999</v>
      </c>
      <c r="D59" s="4">
        <f>SUM(D60:D66)</f>
        <v>38669869.56999999</v>
      </c>
      <c r="E59" s="4">
        <f>SUM(E60:E66)</f>
        <v>38526027.39999999</v>
      </c>
      <c r="F59" s="4">
        <f>SUM(F60:F66)</f>
        <v>38426899.20999999</v>
      </c>
      <c r="G59" s="4">
        <f t="shared" si="7"/>
        <v>143842.1700000018</v>
      </c>
    </row>
    <row r="60" spans="1:7" ht="12.75">
      <c r="A60" s="11" t="s">
        <v>22</v>
      </c>
      <c r="B60" s="5">
        <v>0</v>
      </c>
      <c r="C60" s="5">
        <v>702808.21</v>
      </c>
      <c r="D60" s="5">
        <f>B60+C60</f>
        <v>702808.21</v>
      </c>
      <c r="E60" s="5">
        <v>702808.21</v>
      </c>
      <c r="F60" s="5">
        <v>702808.21</v>
      </c>
      <c r="G60" s="5">
        <f t="shared" si="7"/>
        <v>0</v>
      </c>
    </row>
    <row r="61" spans="1:7" ht="12.75">
      <c r="A61" s="11" t="s">
        <v>23</v>
      </c>
      <c r="B61" s="5">
        <v>0</v>
      </c>
      <c r="C61" s="5">
        <v>18946540.77</v>
      </c>
      <c r="D61" s="5">
        <f aca="true" t="shared" si="9" ref="D61:D66">B61+C61</f>
        <v>18946540.77</v>
      </c>
      <c r="E61" s="5">
        <v>18802698.61</v>
      </c>
      <c r="F61" s="5">
        <v>18703570.42</v>
      </c>
      <c r="G61" s="5">
        <f t="shared" si="7"/>
        <v>143842.16000000015</v>
      </c>
    </row>
    <row r="62" spans="1:7" ht="12.75">
      <c r="A62" s="11" t="s">
        <v>24</v>
      </c>
      <c r="B62" s="5">
        <v>0</v>
      </c>
      <c r="C62" s="5">
        <v>46968.4</v>
      </c>
      <c r="D62" s="5">
        <f t="shared" si="9"/>
        <v>46968.4</v>
      </c>
      <c r="E62" s="5">
        <v>46968.4</v>
      </c>
      <c r="F62" s="5">
        <v>46968.4</v>
      </c>
      <c r="G62" s="5">
        <f t="shared" si="7"/>
        <v>0</v>
      </c>
    </row>
    <row r="63" spans="1:7" ht="12.75">
      <c r="A63" s="11" t="s">
        <v>25</v>
      </c>
      <c r="B63" s="5">
        <v>0</v>
      </c>
      <c r="C63" s="5">
        <v>56455.8</v>
      </c>
      <c r="D63" s="5">
        <f t="shared" si="9"/>
        <v>56455.8</v>
      </c>
      <c r="E63" s="5">
        <v>56455.79</v>
      </c>
      <c r="F63" s="5">
        <v>56455.79</v>
      </c>
      <c r="G63" s="5">
        <f t="shared" si="7"/>
        <v>0.010000000002037268</v>
      </c>
    </row>
    <row r="64" spans="1:7" ht="12.75">
      <c r="A64" s="11" t="s">
        <v>26</v>
      </c>
      <c r="B64" s="5">
        <v>0</v>
      </c>
      <c r="C64" s="5">
        <v>737240.99</v>
      </c>
      <c r="D64" s="5">
        <f t="shared" si="9"/>
        <v>737240.99</v>
      </c>
      <c r="E64" s="5">
        <v>737240.99</v>
      </c>
      <c r="F64" s="5">
        <v>737240.99</v>
      </c>
      <c r="G64" s="5">
        <f t="shared" si="7"/>
        <v>0</v>
      </c>
    </row>
    <row r="65" spans="1:7" ht="12.75">
      <c r="A65" s="11" t="s">
        <v>27</v>
      </c>
      <c r="B65" s="5">
        <v>0</v>
      </c>
      <c r="C65" s="5">
        <v>18179855.4</v>
      </c>
      <c r="D65" s="5">
        <f t="shared" si="9"/>
        <v>18179855.4</v>
      </c>
      <c r="E65" s="5">
        <v>18179855.4</v>
      </c>
      <c r="F65" s="5">
        <v>18179855.4</v>
      </c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235518620.4</v>
      </c>
      <c r="C85" s="4">
        <f t="shared" si="11"/>
        <v>3925000</v>
      </c>
      <c r="D85" s="4">
        <f t="shared" si="11"/>
        <v>239443620.4</v>
      </c>
      <c r="E85" s="4">
        <f t="shared" si="11"/>
        <v>116799326.27999997</v>
      </c>
      <c r="F85" s="4">
        <f t="shared" si="11"/>
        <v>113224133.9</v>
      </c>
      <c r="G85" s="4">
        <f t="shared" si="11"/>
        <v>122644294.12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2016-12-22T17:33:12Z</cp:lastPrinted>
  <dcterms:created xsi:type="dcterms:W3CDTF">2016-10-11T20:47:09Z</dcterms:created>
  <dcterms:modified xsi:type="dcterms:W3CDTF">2020-09-04T19:11:24Z</dcterms:modified>
  <cp:category/>
  <cp:version/>
  <cp:contentType/>
  <cp:contentStatus/>
</cp:coreProperties>
</file>