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207" i="1" l="1"/>
  <c r="F76" i="1" l="1"/>
  <c r="F405" i="1" l="1"/>
  <c r="F331" i="1" l="1"/>
  <c r="F329" i="1"/>
  <c r="F239" i="1" l="1"/>
  <c r="D245" i="1"/>
  <c r="E245" i="1"/>
  <c r="F252" i="1"/>
  <c r="F387" i="1"/>
  <c r="F258" i="1"/>
  <c r="C245" i="1" l="1"/>
  <c r="F126" i="1" l="1"/>
  <c r="F389" i="1" l="1"/>
  <c r="F388" i="1" l="1"/>
  <c r="F302" i="1" l="1"/>
  <c r="F189" i="1" l="1"/>
  <c r="D253" i="1"/>
  <c r="E253" i="1"/>
  <c r="D235" i="1"/>
  <c r="E235" i="1"/>
  <c r="D224" i="1"/>
  <c r="E224" i="1"/>
  <c r="D205" i="1"/>
  <c r="E205" i="1"/>
  <c r="D194" i="1"/>
  <c r="E194" i="1"/>
  <c r="D182" i="1"/>
  <c r="E182" i="1"/>
  <c r="D153" i="1"/>
  <c r="E153" i="1"/>
  <c r="D169" i="1"/>
  <c r="E169" i="1"/>
  <c r="E152" i="1" s="1"/>
  <c r="D152" i="1" l="1"/>
  <c r="D307" i="1"/>
  <c r="E307" i="1"/>
  <c r="D296" i="1"/>
  <c r="E296" i="1"/>
  <c r="D279" i="1"/>
  <c r="E279" i="1"/>
  <c r="F281" i="1"/>
  <c r="D101" i="1"/>
  <c r="E101" i="1"/>
  <c r="D73" i="1"/>
  <c r="E73" i="1"/>
  <c r="F32" i="1"/>
  <c r="F34" i="1"/>
  <c r="F282" i="1"/>
  <c r="F283" i="1"/>
  <c r="F284" i="1"/>
  <c r="F285" i="1"/>
  <c r="F286" i="1"/>
  <c r="F287" i="1"/>
  <c r="F337" i="1"/>
  <c r="F339" i="1"/>
  <c r="F333" i="1"/>
  <c r="F311" i="1"/>
  <c r="F313" i="1"/>
  <c r="F315" i="1"/>
  <c r="F300" i="1"/>
  <c r="F289" i="1"/>
  <c r="F251" i="1"/>
  <c r="F244" i="1"/>
  <c r="F228" i="1"/>
  <c r="F230" i="1"/>
  <c r="F186" i="1"/>
  <c r="F187" i="1"/>
  <c r="F188" i="1"/>
  <c r="F190" i="1"/>
  <c r="F191" i="1"/>
  <c r="F192" i="1"/>
  <c r="F193" i="1"/>
  <c r="F165" i="1"/>
  <c r="F166" i="1"/>
  <c r="F167" i="1"/>
  <c r="F148" i="1"/>
  <c r="F150" i="1"/>
  <c r="F146" i="1"/>
  <c r="F113" i="1"/>
  <c r="F109" i="1"/>
  <c r="F86" i="1"/>
  <c r="F88" i="1"/>
  <c r="F90" i="1"/>
  <c r="F92" i="1"/>
  <c r="F94" i="1"/>
  <c r="F96" i="1"/>
  <c r="F98" i="1"/>
  <c r="F100" i="1"/>
  <c r="F78" i="1"/>
  <c r="F62" i="1"/>
  <c r="F64" i="1"/>
  <c r="F49" i="1"/>
  <c r="F279" i="1" l="1"/>
  <c r="C36" i="1"/>
  <c r="C235" i="1"/>
  <c r="C307" i="1"/>
  <c r="C279" i="1"/>
  <c r="C101" i="1"/>
  <c r="C73" i="1"/>
  <c r="C23" i="1"/>
  <c r="F66" i="1" l="1"/>
  <c r="C296" i="1" l="1"/>
  <c r="C153" i="1"/>
  <c r="D58" i="1"/>
  <c r="E58" i="1"/>
  <c r="D82" i="1"/>
  <c r="E82" i="1"/>
  <c r="D120" i="1"/>
  <c r="E120" i="1"/>
  <c r="F137" i="1"/>
  <c r="G137" i="1" s="1"/>
  <c r="D131" i="1"/>
  <c r="E131" i="1"/>
  <c r="D138" i="1"/>
  <c r="E138" i="1"/>
  <c r="F404" i="1" l="1"/>
  <c r="E403" i="1"/>
  <c r="D403" i="1"/>
  <c r="C403" i="1"/>
  <c r="F402" i="1"/>
  <c r="F401" i="1"/>
  <c r="E400" i="1"/>
  <c r="D400" i="1"/>
  <c r="C400" i="1"/>
  <c r="F399" i="1"/>
  <c r="F398" i="1"/>
  <c r="E397" i="1"/>
  <c r="D397" i="1"/>
  <c r="C397" i="1"/>
  <c r="F396" i="1"/>
  <c r="F395" i="1"/>
  <c r="E394" i="1"/>
  <c r="D394" i="1"/>
  <c r="C394" i="1"/>
  <c r="F393" i="1"/>
  <c r="F392" i="1"/>
  <c r="E391" i="1"/>
  <c r="D391" i="1"/>
  <c r="C391" i="1"/>
  <c r="F385" i="1"/>
  <c r="F384" i="1"/>
  <c r="E383" i="1"/>
  <c r="D383" i="1"/>
  <c r="C383" i="1"/>
  <c r="F382" i="1"/>
  <c r="F381" i="1"/>
  <c r="E380" i="1"/>
  <c r="D380" i="1"/>
  <c r="C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E356" i="1"/>
  <c r="D356" i="1"/>
  <c r="C356" i="1"/>
  <c r="F354" i="1"/>
  <c r="F352" i="1"/>
  <c r="E350" i="1"/>
  <c r="D350" i="1"/>
  <c r="C350" i="1"/>
  <c r="F349" i="1"/>
  <c r="F347" i="1" s="1"/>
  <c r="E347" i="1"/>
  <c r="D347" i="1"/>
  <c r="C347" i="1"/>
  <c r="F346" i="1"/>
  <c r="F344" i="1" s="1"/>
  <c r="E344" i="1"/>
  <c r="D344" i="1"/>
  <c r="C344" i="1"/>
  <c r="F343" i="1"/>
  <c r="F341" i="1"/>
  <c r="F335" i="1"/>
  <c r="F334" i="1"/>
  <c r="E327" i="1"/>
  <c r="D327" i="1"/>
  <c r="C327" i="1"/>
  <c r="F326" i="1"/>
  <c r="E324" i="1"/>
  <c r="D324" i="1"/>
  <c r="C324" i="1"/>
  <c r="F323" i="1"/>
  <c r="E321" i="1"/>
  <c r="D321" i="1"/>
  <c r="C321" i="1"/>
  <c r="F320" i="1"/>
  <c r="F318" i="1"/>
  <c r="E316" i="1"/>
  <c r="D316" i="1"/>
  <c r="C316" i="1"/>
  <c r="F309" i="1"/>
  <c r="F306" i="1"/>
  <c r="F304" i="1"/>
  <c r="F298" i="1"/>
  <c r="F294" i="1"/>
  <c r="F292" i="1"/>
  <c r="E290" i="1"/>
  <c r="D290" i="1"/>
  <c r="C290" i="1"/>
  <c r="F278" i="1"/>
  <c r="F277" i="1"/>
  <c r="F275" i="1"/>
  <c r="E273" i="1"/>
  <c r="E272" i="1" s="1"/>
  <c r="D273" i="1"/>
  <c r="D272" i="1" s="1"/>
  <c r="C273" i="1"/>
  <c r="F271" i="1"/>
  <c r="F270" i="1"/>
  <c r="F268" i="1"/>
  <c r="F266" i="1"/>
  <c r="F264" i="1"/>
  <c r="F262" i="1"/>
  <c r="F261" i="1"/>
  <c r="F260" i="1"/>
  <c r="F259" i="1"/>
  <c r="F257" i="1"/>
  <c r="F255" i="1"/>
  <c r="C253" i="1"/>
  <c r="F249" i="1"/>
  <c r="F247" i="1"/>
  <c r="F242" i="1"/>
  <c r="F241" i="1"/>
  <c r="F237" i="1"/>
  <c r="F234" i="1"/>
  <c r="F233" i="1"/>
  <c r="F232" i="1"/>
  <c r="F231" i="1"/>
  <c r="F227" i="1"/>
  <c r="F226" i="1"/>
  <c r="C224" i="1"/>
  <c r="F223" i="1"/>
  <c r="F221" i="1"/>
  <c r="F219" i="1"/>
  <c r="F217" i="1"/>
  <c r="F215" i="1"/>
  <c r="F213" i="1"/>
  <c r="F211" i="1"/>
  <c r="F209" i="1"/>
  <c r="C205" i="1"/>
  <c r="F204" i="1"/>
  <c r="F202" i="1"/>
  <c r="F200" i="1"/>
  <c r="F198" i="1"/>
  <c r="F197" i="1"/>
  <c r="F196" i="1"/>
  <c r="C194" i="1"/>
  <c r="F184" i="1"/>
  <c r="C182" i="1"/>
  <c r="F181" i="1"/>
  <c r="F180" i="1"/>
  <c r="F179" i="1"/>
  <c r="F177" i="1"/>
  <c r="F175" i="1"/>
  <c r="F173" i="1"/>
  <c r="F171" i="1"/>
  <c r="C169" i="1"/>
  <c r="F168" i="1"/>
  <c r="F163" i="1"/>
  <c r="F161" i="1"/>
  <c r="F159" i="1"/>
  <c r="F157" i="1"/>
  <c r="F156" i="1"/>
  <c r="F155" i="1"/>
  <c r="F144" i="1"/>
  <c r="F142" i="1"/>
  <c r="F140" i="1"/>
  <c r="C138" i="1"/>
  <c r="F135" i="1"/>
  <c r="F133" i="1"/>
  <c r="C131" i="1"/>
  <c r="F130" i="1"/>
  <c r="F128" i="1"/>
  <c r="F124" i="1"/>
  <c r="F122" i="1"/>
  <c r="C120" i="1"/>
  <c r="F119" i="1"/>
  <c r="F117" i="1"/>
  <c r="F116" i="1"/>
  <c r="E114" i="1"/>
  <c r="D114" i="1"/>
  <c r="C114" i="1"/>
  <c r="F111" i="1"/>
  <c r="F107" i="1"/>
  <c r="F105" i="1"/>
  <c r="F103" i="1"/>
  <c r="F84" i="1"/>
  <c r="C82" i="1"/>
  <c r="F81" i="1"/>
  <c r="F79" i="1" s="1"/>
  <c r="E79" i="1"/>
  <c r="D79" i="1"/>
  <c r="C79" i="1"/>
  <c r="F75" i="1"/>
  <c r="F72" i="1"/>
  <c r="F70" i="1"/>
  <c r="F68" i="1"/>
  <c r="F60" i="1"/>
  <c r="C58" i="1"/>
  <c r="F56" i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C7" i="1"/>
  <c r="D295" i="1" l="1"/>
  <c r="E390" i="1"/>
  <c r="F245" i="1"/>
  <c r="F54" i="1"/>
  <c r="D6" i="1"/>
  <c r="F307" i="1"/>
  <c r="F73" i="1"/>
  <c r="D390" i="1"/>
  <c r="F324" i="1"/>
  <c r="F321" i="1"/>
  <c r="F182" i="1"/>
  <c r="D355" i="1"/>
  <c r="E355" i="1"/>
  <c r="F224" i="1"/>
  <c r="F235" i="1"/>
  <c r="F253" i="1"/>
  <c r="F380" i="1"/>
  <c r="F394" i="1"/>
  <c r="F400" i="1"/>
  <c r="E295" i="1"/>
  <c r="F205" i="1"/>
  <c r="F153" i="1"/>
  <c r="F194" i="1"/>
  <c r="F169" i="1"/>
  <c r="F356" i="1"/>
  <c r="F36" i="1"/>
  <c r="E6" i="1"/>
  <c r="F23" i="1"/>
  <c r="F101" i="1"/>
  <c r="F296" i="1"/>
  <c r="F391" i="1"/>
  <c r="F397" i="1"/>
  <c r="F403" i="1"/>
  <c r="F383" i="1"/>
  <c r="F114" i="1"/>
  <c r="F273" i="1"/>
  <c r="F290" i="1"/>
  <c r="C295" i="1"/>
  <c r="F327" i="1"/>
  <c r="F350" i="1"/>
  <c r="C355" i="1"/>
  <c r="E57" i="1"/>
  <c r="F138" i="1"/>
  <c r="C152" i="1"/>
  <c r="F316" i="1"/>
  <c r="C390" i="1"/>
  <c r="F13" i="1"/>
  <c r="D57" i="1"/>
  <c r="F120" i="1"/>
  <c r="C272" i="1"/>
  <c r="F131" i="1"/>
  <c r="F82" i="1"/>
  <c r="C6" i="1"/>
  <c r="F50" i="1"/>
  <c r="F7" i="1"/>
  <c r="F58" i="1"/>
  <c r="C57" i="1"/>
  <c r="F355" i="1" l="1"/>
  <c r="F390" i="1"/>
  <c r="F295" i="1"/>
  <c r="F6" i="1"/>
  <c r="F272" i="1"/>
  <c r="F152" i="1"/>
  <c r="E406" i="1"/>
  <c r="D406" i="1"/>
  <c r="C406" i="1"/>
  <c r="F57" i="1"/>
  <c r="G86" i="1" l="1"/>
  <c r="G90" i="1"/>
  <c r="G109" i="1"/>
  <c r="G113" i="1"/>
  <c r="G88" i="1"/>
  <c r="G92" i="1"/>
  <c r="G111" i="1"/>
  <c r="G48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2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8" i="1"/>
  <c r="G391" i="1"/>
  <c r="G393" i="1"/>
  <c r="G395" i="1"/>
  <c r="G397" i="1"/>
  <c r="G399" i="1"/>
  <c r="G401" i="1"/>
  <c r="G403" i="1"/>
  <c r="G405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89" i="1"/>
  <c r="G392" i="1"/>
  <c r="G394" i="1"/>
  <c r="G396" i="1"/>
  <c r="G398" i="1"/>
  <c r="G400" i="1"/>
  <c r="G402" i="1"/>
  <c r="G404" i="1"/>
  <c r="F406" i="1"/>
  <c r="G31" i="1"/>
  <c r="G32" i="1"/>
  <c r="G49" i="1"/>
  <c r="G28" i="1"/>
  <c r="G146" i="1"/>
  <c r="G33" i="1"/>
  <c r="G29" i="1"/>
  <c r="G34" i="1"/>
  <c r="G30" i="1"/>
  <c r="G326" i="1"/>
  <c r="G321" i="1"/>
  <c r="G317" i="1"/>
  <c r="G309" i="1"/>
  <c r="G304" i="1"/>
  <c r="G294" i="1"/>
  <c r="G290" i="1"/>
  <c r="G280" i="1"/>
  <c r="G278" i="1"/>
  <c r="G275" i="1"/>
  <c r="G269" i="1"/>
  <c r="G265" i="1"/>
  <c r="G261" i="1"/>
  <c r="G256" i="1"/>
  <c r="G248" i="1"/>
  <c r="G241" i="1"/>
  <c r="G235" i="1"/>
  <c r="G231" i="1"/>
  <c r="G225" i="1"/>
  <c r="G223" i="1"/>
  <c r="G219" i="1"/>
  <c r="G215" i="1"/>
  <c r="G211" i="1"/>
  <c r="G207" i="1"/>
  <c r="G199" i="1"/>
  <c r="G196" i="1"/>
  <c r="G324" i="1"/>
  <c r="G308" i="1"/>
  <c r="G306" i="1"/>
  <c r="G282" i="1"/>
  <c r="G260" i="1"/>
  <c r="G237" i="1"/>
  <c r="G222" i="1"/>
  <c r="G218" i="1"/>
  <c r="G214" i="1"/>
  <c r="G210" i="1"/>
  <c r="G206" i="1"/>
  <c r="G204" i="1"/>
  <c r="G194" i="1"/>
  <c r="G183" i="1"/>
  <c r="G181" i="1"/>
  <c r="G176" i="1"/>
  <c r="G163" i="1"/>
  <c r="G159" i="1"/>
  <c r="G154" i="1"/>
  <c r="G143" i="1"/>
  <c r="G139" i="1"/>
  <c r="G135" i="1"/>
  <c r="G130" i="1"/>
  <c r="G126" i="1"/>
  <c r="G122" i="1"/>
  <c r="G117" i="1"/>
  <c r="G114" i="1"/>
  <c r="G83" i="1"/>
  <c r="G74" i="1"/>
  <c r="G327" i="1"/>
  <c r="G320" i="1"/>
  <c r="G305" i="1"/>
  <c r="G291" i="1"/>
  <c r="G279" i="1"/>
  <c r="G271" i="1"/>
  <c r="G264" i="1"/>
  <c r="G255" i="1"/>
  <c r="G236" i="1"/>
  <c r="G227" i="1"/>
  <c r="G220" i="1"/>
  <c r="G212" i="1"/>
  <c r="G203" i="1"/>
  <c r="G192" i="1"/>
  <c r="G323" i="1"/>
  <c r="G303" i="1"/>
  <c r="G240" i="1"/>
  <c r="G221" i="1"/>
  <c r="G213" i="1"/>
  <c r="G205" i="1"/>
  <c r="G193" i="1"/>
  <c r="G179" i="1"/>
  <c r="G160" i="1"/>
  <c r="G153" i="1"/>
  <c r="G142" i="1"/>
  <c r="G132" i="1"/>
  <c r="G123" i="1"/>
  <c r="G115" i="1"/>
  <c r="G103" i="1"/>
  <c r="G94" i="1"/>
  <c r="G318" i="1"/>
  <c r="G292" i="1"/>
  <c r="G274" i="1"/>
  <c r="G267" i="1"/>
  <c r="G263" i="1"/>
  <c r="G226" i="1"/>
  <c r="G178" i="1"/>
  <c r="G174" i="1"/>
  <c r="G155" i="1"/>
  <c r="G144" i="1"/>
  <c r="G140" i="1"/>
  <c r="G128" i="1"/>
  <c r="G124" i="1"/>
  <c r="G119" i="1"/>
  <c r="G80" i="1"/>
  <c r="G75" i="1"/>
  <c r="G72" i="1"/>
  <c r="G68" i="1"/>
  <c r="G60" i="1"/>
  <c r="G54" i="1"/>
  <c r="G43" i="1"/>
  <c r="G41" i="1"/>
  <c r="G39" i="1"/>
  <c r="G27" i="1"/>
  <c r="G19" i="1"/>
  <c r="G15" i="1"/>
  <c r="G12" i="1"/>
  <c r="G257" i="1"/>
  <c r="G253" i="1"/>
  <c r="G246" i="1"/>
  <c r="G242" i="1"/>
  <c r="G200" i="1"/>
  <c r="G180" i="1"/>
  <c r="G161" i="1"/>
  <c r="G322" i="1"/>
  <c r="G295" i="1"/>
  <c r="G276" i="1"/>
  <c r="G259" i="1"/>
  <c r="G234" i="1"/>
  <c r="G216" i="1"/>
  <c r="G198" i="1"/>
  <c r="G307" i="1"/>
  <c r="G228" i="1"/>
  <c r="G209" i="1"/>
  <c r="G182" i="1"/>
  <c r="G156" i="1"/>
  <c r="G136" i="1"/>
  <c r="G118" i="1"/>
  <c r="G98" i="1"/>
  <c r="G293" i="1"/>
  <c r="G270" i="1"/>
  <c r="G262" i="1"/>
  <c r="G177" i="1"/>
  <c r="G145" i="1"/>
  <c r="G129" i="1"/>
  <c r="G121" i="1"/>
  <c r="G79" i="1"/>
  <c r="G69" i="1"/>
  <c r="G59" i="1"/>
  <c r="G42" i="1"/>
  <c r="G36" i="1"/>
  <c r="G26" i="1"/>
  <c r="G16" i="1"/>
  <c r="G7" i="1"/>
  <c r="G249" i="1"/>
  <c r="G233" i="1"/>
  <c r="G162" i="1"/>
  <c r="G157" i="1"/>
  <c r="G133" i="1"/>
  <c r="G105" i="1"/>
  <c r="G100" i="1"/>
  <c r="G96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16" i="1"/>
  <c r="G283" i="1"/>
  <c r="G268" i="1"/>
  <c r="G247" i="1"/>
  <c r="G224" i="1"/>
  <c r="G208" i="1"/>
  <c r="G325" i="1"/>
  <c r="G281" i="1"/>
  <c r="G217" i="1"/>
  <c r="G195" i="1"/>
  <c r="G175" i="1"/>
  <c r="G151" i="1"/>
  <c r="G127" i="1"/>
  <c r="G107" i="1"/>
  <c r="G81" i="1"/>
  <c r="G319" i="1"/>
  <c r="G277" i="1"/>
  <c r="G266" i="1"/>
  <c r="G184" i="1"/>
  <c r="G168" i="1"/>
  <c r="G141" i="1"/>
  <c r="G125" i="1"/>
  <c r="G116" i="1"/>
  <c r="G73" i="1"/>
  <c r="G61" i="1"/>
  <c r="G44" i="1"/>
  <c r="G40" i="1"/>
  <c r="G20" i="1"/>
  <c r="G14" i="1"/>
  <c r="G254" i="1"/>
  <c r="G245" i="1"/>
  <c r="G197" i="1"/>
  <c r="G158" i="1"/>
  <c r="G134" i="1"/>
  <c r="G84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2" i="1"/>
  <c r="G23" i="1" l="1"/>
  <c r="G101" i="1"/>
  <c r="G296" i="1"/>
  <c r="G50" i="1"/>
  <c r="G58" i="1"/>
  <c r="G169" i="1"/>
  <c r="G131" i="1"/>
  <c r="G120" i="1"/>
  <c r="G272" i="1"/>
  <c r="G82" i="1"/>
  <c r="G138" i="1"/>
  <c r="G57" i="1" l="1"/>
</calcChain>
</file>

<file path=xl/sharedStrings.xml><?xml version="1.0" encoding="utf-8"?>
<sst xmlns="http://schemas.openxmlformats.org/spreadsheetml/2006/main" count="711" uniqueCount="705">
  <si>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</si>
  <si>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</si>
  <si>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</si>
  <si>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</si>
  <si>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</si>
  <si>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</si>
  <si>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</si>
  <si>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</si>
  <si>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</si>
  <si>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</si>
  <si>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</si>
  <si>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</si>
  <si>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</si>
  <si>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</si>
  <si>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</si>
  <si>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</si>
  <si>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</si>
  <si>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</si>
  <si>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</si>
  <si>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</si>
  <si>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</si>
  <si>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</si>
  <si>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</si>
  <si>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</si>
  <si>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</si>
  <si>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</si>
  <si>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</si>
  <si>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</si>
  <si>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</si>
  <si>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</si>
  <si>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</si>
  <si>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</si>
  <si>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</si>
  <si>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</si>
  <si>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</si>
  <si>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</si>
  <si>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</si>
  <si>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</si>
  <si>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</si>
  <si>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</si>
  <si>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</si>
  <si>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</si>
  <si>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</si>
  <si>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</si>
  <si>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</si>
  <si>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</si>
  <si>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</si>
  <si>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</si>
  <si>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</si>
  <si>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</si>
  <si>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</si>
  <si>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</si>
  <si>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</si>
  <si>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</si>
  <si>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</si>
  <si>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</si>
  <si>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</si>
  <si>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</si>
  <si>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</si>
  <si>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</si>
  <si>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</si>
  <si>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</si>
  <si>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</si>
  <si>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</si>
  <si>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</si>
  <si>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</si>
  <si>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</si>
  <si>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</si>
  <si>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</si>
  <si>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</si>
  <si>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</si>
  <si>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</si>
  <si>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</si>
  <si>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</si>
  <si>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</si>
  <si>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</si>
  <si>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</si>
  <si>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</si>
  <si>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</si>
  <si>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</si>
  <si>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</si>
  <si>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</si>
  <si>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</si>
  <si>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</si>
  <si>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</si>
  <si>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</si>
  <si>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</si>
  <si>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</si>
  <si>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</si>
  <si>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</si>
  <si>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</si>
  <si>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</si>
  <si>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</si>
  <si>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</si>
  <si>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</si>
  <si>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</si>
  <si>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</si>
  <si>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</si>
  <si>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</si>
  <si>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</si>
  <si>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</si>
  <si>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</si>
  <si>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</si>
  <si>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</si>
  <si>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</si>
  <si>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</si>
  <si>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</si>
  <si>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</si>
  <si>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</si>
  <si>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</si>
  <si>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</si>
  <si>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</si>
  <si>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</si>
  <si>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</si>
  <si>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</si>
  <si>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</si>
  <si>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</si>
  <si>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</si>
  <si>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</si>
  <si>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</si>
  <si>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</si>
  <si>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</si>
  <si>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</si>
  <si>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</si>
  <si>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</si>
  <si>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</si>
  <si>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</si>
  <si>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</si>
  <si>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</si>
  <si>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</si>
  <si>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</si>
  <si>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</si>
  <si>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</si>
  <si>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</si>
  <si>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</si>
  <si>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</si>
  <si>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</si>
  <si>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</si>
  <si>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</si>
  <si>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</si>
  <si>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</si>
  <si>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</si>
  <si>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</si>
  <si>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</si>
  <si>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</si>
  <si>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</si>
  <si>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</si>
  <si>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</si>
  <si>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</si>
  <si>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</si>
  <si>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</si>
  <si>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</si>
  <si>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</si>
  <si>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</si>
  <si>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</si>
  <si>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</si>
  <si>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</si>
  <si>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</si>
  <si>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</si>
  <si>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</si>
  <si>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</si>
  <si>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</si>
  <si>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</si>
  <si>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</si>
  <si>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</si>
  <si>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</si>
  <si>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</si>
  <si>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</si>
  <si>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</si>
  <si>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</si>
  <si>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</si>
  <si>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</si>
  <si>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</si>
  <si>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</si>
  <si>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</si>
  <si>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</si>
  <si>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</si>
  <si>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</si>
  <si>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</si>
  <si>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</si>
  <si>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</si>
  <si>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</si>
  <si>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</si>
  <si>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</si>
  <si>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</si>
  <si>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</si>
  <si>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</si>
  <si>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</si>
  <si>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</si>
  <si>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</si>
  <si>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</si>
  <si>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</si>
  <si>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</si>
  <si>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</si>
  <si>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</si>
  <si>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</si>
  <si>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</si>
  <si>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</si>
  <si>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</si>
  <si>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</si>
  <si>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</si>
  <si>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</si>
  <si>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</si>
  <si>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</si>
  <si>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</si>
  <si>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</si>
  <si>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</si>
  <si>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</si>
  <si>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</si>
  <si>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</si>
  <si>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</si>
  <si>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</si>
  <si>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</si>
  <si>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</si>
  <si>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</si>
  <si>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</si>
  <si>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</si>
  <si>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</si>
  <si>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</si>
  <si>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</si>
  <si>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</si>
  <si>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</si>
  <si>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</si>
  <si>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</si>
  <si>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</si>
  <si>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</si>
  <si>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</si>
  <si>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</si>
  <si>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</si>
  <si>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</si>
  <si>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</si>
  <si>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</si>
  <si>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</si>
  <si>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</si>
  <si>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</si>
  <si>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</si>
  <si>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</si>
  <si>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</si>
  <si>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</si>
  <si>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</si>
  <si>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</si>
  <si>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</si>
  <si>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</si>
  <si>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</si>
  <si>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</si>
  <si>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</si>
  <si>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</si>
  <si>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</si>
  <si>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</si>
  <si>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</si>
  <si>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</si>
  <si>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</si>
  <si>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</si>
  <si>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</si>
  <si>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</si>
  <si>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</si>
  <si>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</si>
  <si>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</si>
  <si>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</si>
  <si>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</si>
  <si>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</si>
  <si>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</si>
  <si>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</si>
  <si>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</si>
  <si>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</si>
  <si>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</si>
  <si>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</si>
  <si>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</si>
  <si>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</si>
  <si>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</si>
  <si>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</si>
  <si>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</si>
  <si>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</si>
  <si>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</si>
  <si>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</si>
  <si>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</si>
  <si>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</si>
  <si>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</si>
  <si>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</si>
  <si>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</si>
  <si>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</si>
  <si>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</si>
  <si>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</si>
  <si>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</si>
  <si>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</si>
  <si>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</si>
  <si>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</si>
  <si>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</si>
  <si>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</si>
  <si>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</si>
  <si>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</si>
  <si>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</si>
  <si>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</si>
  <si>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</si>
  <si>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</si>
  <si>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</si>
  <si>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</si>
  <si>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</si>
  <si>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</si>
  <si>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</si>
  <si>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</si>
  <si>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</si>
  <si>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</si>
  <si>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</si>
  <si>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</si>
  <si>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</si>
  <si>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</si>
  <si>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</si>
  <si>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</si>
  <si>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</si>
  <si>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</si>
  <si>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</si>
  <si>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</si>
  <si>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</si>
  <si>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</si>
  <si>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</si>
  <si>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</si>
  <si>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</si>
  <si>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</si>
  <si>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</si>
  <si>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</si>
  <si>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</si>
  <si>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</si>
  <si>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</si>
  <si>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</si>
  <si>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</si>
  <si>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</si>
  <si>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</si>
  <si>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</si>
  <si>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</si>
  <si>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</si>
  <si>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</si>
  <si>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</si>
  <si>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</si>
  <si>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</si>
  <si>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</si>
  <si>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</si>
  <si>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</si>
  <si>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</si>
  <si>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</si>
  <si>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</si>
  <si>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</si>
  <si>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</si>
  <si>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</si>
  <si>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</si>
  <si>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</si>
  <si>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</si>
  <si>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</si>
  <si>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</si>
  <si>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</si>
  <si>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</si>
  <si>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</si>
  <si>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</si>
  <si>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</si>
  <si>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</si>
  <si>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</si>
  <si>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</si>
  <si>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</si>
  <si>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</si>
  <si>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</si>
  <si>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</si>
  <si>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</si>
  <si>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</si>
  <si>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</si>
  <si>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</si>
  <si>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</si>
  <si>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</si>
  <si>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</si>
  <si>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</si>
  <si>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</si>
  <si>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</si>
  <si>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</si>
  <si>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</si>
  <si>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</si>
  <si>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</si>
  <si>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</si>
  <si>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</si>
  <si>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</si>
  <si>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</si>
  <si>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</si>
  <si>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</si>
  <si>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</si>
  <si>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</si>
  <si>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</si>
  <si>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</si>
  <si>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</si>
  <si>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</si>
  <si>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</si>
  <si>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</si>
  <si>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</si>
  <si>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</si>
  <si>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</si>
  <si>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</si>
  <si>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</si>
  <si>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</si>
  <si>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</si>
  <si>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</si>
  <si>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</si>
  <si>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</si>
  <si>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</si>
  <si>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</si>
  <si>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</si>
  <si>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</si>
  <si>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</si>
  <si>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</si>
  <si>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</si>
  <si>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</si>
  <si>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</si>
  <si>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</si>
  <si>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</si>
  <si>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</si>
  <si>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</si>
  <si>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</si>
  <si>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</si>
  <si>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</si>
  <si>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</si>
  <si>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</si>
  <si>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</si>
  <si>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</si>
  <si>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</si>
  <si>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</si>
  <si>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</si>
  <si>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</si>
  <si>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</si>
  <si>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</si>
  <si>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</si>
  <si>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</si>
  <si>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</si>
  <si>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</si>
  <si>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</si>
  <si>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</si>
  <si>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</si>
  <si>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</si>
  <si>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</si>
  <si>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</si>
  <si>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</si>
  <si>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</si>
  <si>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</si>
  <si>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</si>
  <si>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</si>
  <si>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</si>
  <si>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</si>
  <si>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</si>
  <si>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</si>
  <si>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</si>
  <si>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</si>
  <si>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</si>
  <si>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</si>
  <si>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</si>
  <si>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</si>
  <si>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</si>
  <si>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</si>
  <si>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</si>
  <si>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</si>
  <si>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</si>
  <si>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</si>
  <si>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</si>
  <si>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</si>
  <si>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</si>
  <si>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</si>
  <si>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</si>
  <si>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</si>
  <si>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</si>
  <si>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</si>
  <si>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</si>
  <si>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</si>
  <si>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</si>
  <si>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</si>
  <si>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</si>
  <si>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</si>
  <si>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</si>
  <si>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</si>
  <si>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</si>
  <si>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</si>
  <si>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</si>
  <si>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</si>
  <si>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</si>
  <si>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</si>
  <si>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</si>
  <si>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</si>
  <si>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</si>
  <si>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</si>
  <si>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</si>
  <si>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</si>
  <si>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</si>
  <si>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</si>
  <si>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</si>
  <si>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</si>
  <si>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</si>
  <si>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</si>
  <si>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</si>
  <si>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</si>
  <si>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</si>
  <si>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</si>
  <si>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</si>
  <si>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</si>
  <si>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</si>
  <si>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</si>
  <si>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</si>
  <si>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</si>
  <si>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</si>
  <si>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</si>
  <si>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</si>
  <si>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</si>
  <si>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</si>
  <si>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</si>
  <si>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</si>
  <si>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</si>
  <si>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</si>
  <si>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</si>
  <si>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</si>
  <si>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</si>
  <si>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</si>
  <si>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</si>
  <si>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</si>
  <si>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</si>
  <si>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</si>
  <si>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</si>
  <si>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</si>
  <si>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</si>
  <si>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</si>
  <si>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</si>
  <si>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</si>
  <si>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</si>
  <si>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</si>
  <si>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</si>
  <si>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</si>
  <si>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</si>
  <si>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</si>
  <si>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</si>
  <si>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</si>
  <si>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</si>
  <si>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</si>
  <si>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</si>
  <si>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</si>
  <si>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</si>
  <si>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</si>
  <si>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</si>
  <si>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</si>
  <si>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</si>
  <si>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</si>
  <si>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</si>
  <si>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</si>
  <si>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</si>
  <si>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</si>
  <si>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</si>
  <si>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</si>
  <si>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</si>
  <si>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</si>
  <si>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</si>
  <si>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</si>
  <si>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</si>
  <si>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</si>
  <si>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</si>
  <si>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</si>
  <si>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</si>
  <si>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</si>
  <si>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</si>
  <si>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</si>
  <si>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</si>
  <si>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</si>
  <si>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</si>
  <si>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</si>
  <si>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</si>
  <si>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</si>
  <si>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</si>
  <si>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</si>
  <si>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</si>
  <si>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</si>
  <si>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</si>
  <si>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</si>
  <si>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</si>
  <si>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</si>
  <si>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</si>
  <si>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</si>
  <si>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</si>
  <si>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</si>
  <si>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</si>
  <si>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</si>
  <si>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</si>
  <si>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</si>
  <si>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</si>
  <si>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</si>
  <si>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</si>
  <si>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</si>
  <si>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</si>
  <si>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</si>
  <si>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</si>
  <si>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</si>
  <si>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</si>
  <si>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</si>
  <si>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</si>
  <si>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</si>
  <si>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</si>
  <si>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</si>
  <si>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</si>
  <si>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</si>
  <si>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</si>
  <si>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</si>
  <si>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</si>
  <si>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</si>
  <si>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</si>
  <si>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</si>
  <si>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</si>
  <si>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</si>
  <si>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</si>
  <si>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</si>
  <si>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</si>
  <si>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</si>
  <si>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</si>
  <si>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</si>
  <si>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</si>
  <si>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</si>
  <si>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</si>
  <si>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</si>
  <si>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</si>
  <si>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</si>
  <si>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</si>
  <si>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</si>
  <si>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</si>
  <si>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</si>
  <si>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</si>
  <si>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</si>
  <si>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</si>
  <si>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</si>
  <si>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</si>
  <si>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</si>
  <si>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</si>
  <si>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</si>
  <si>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</si>
  <si>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</si>
  <si>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</si>
  <si>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</si>
  <si>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</si>
  <si>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</si>
  <si>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</si>
  <si>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</si>
  <si>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</si>
  <si>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</si>
  <si>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</si>
  <si>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</si>
  <si>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</si>
  <si>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</si>
  <si>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</si>
  <si>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</si>
  <si>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</si>
  <si>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</si>
  <si>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</si>
  <si>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</si>
  <si>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</si>
  <si>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</si>
  <si>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</si>
  <si>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</si>
  <si>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</si>
  <si>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</si>
  <si>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</si>
  <si>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</si>
  <si>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</si>
  <si>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</si>
  <si>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</si>
  <si>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</si>
  <si>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</si>
  <si>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</si>
  <si>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</si>
  <si>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</si>
  <si>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</si>
  <si>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</si>
  <si>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</si>
  <si>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</si>
  <si>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</si>
  <si>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</si>
  <si>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</si>
  <si>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</si>
  <si>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</si>
  <si>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</si>
  <si>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</si>
  <si>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</si>
  <si>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</si>
  <si>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</si>
  <si>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</si>
  <si>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</si>
  <si>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</si>
  <si>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</si>
  <si>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</si>
  <si>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</si>
  <si>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</si>
  <si>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</si>
  <si>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</si>
  <si>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</si>
  <si>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</si>
  <si>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PROYECTOS PRODUCTIVOS Y ACCIONES DE FOMENTO EN MATERIA DE SEGURIDAD PUBLICA</t>
  </si>
  <si>
    <t>Pasajes Terrestres</t>
  </si>
  <si>
    <t xml:space="preserve"> Pasajes Terrestres</t>
  </si>
  <si>
    <t xml:space="preserve">     ESPECTACULOS CULTURALES</t>
  </si>
  <si>
    <t>Licencias informaticas e intelectuales</t>
  </si>
  <si>
    <t xml:space="preserve">    LICENCIAS INFORMATICAS E INTELECTUALES</t>
  </si>
  <si>
    <t>PROYECTOS PRODUCTIVOS Y ACCIONES DE FOMENTO ECONOMICO</t>
  </si>
  <si>
    <t>MAQUINARIA Y EQUIPO INDUSTRIAL</t>
  </si>
  <si>
    <t xml:space="preserve">    MAQUINARIA Y EQUIPO INDUSTRIAL</t>
  </si>
  <si>
    <t xml:space="preserve">     ALIMENTACION EN EVENTOS OFICIALIES</t>
  </si>
  <si>
    <t>PRODUCTOS ALIMENTICIOS PARA ANIMALES</t>
  </si>
  <si>
    <t xml:space="preserve">    PRODUCTOS ALIMENTICIOS PARA ANIMALES</t>
  </si>
  <si>
    <t>PRESUPUESTO APROBADO 2021</t>
  </si>
  <si>
    <t>4A ADECUACION AL PRESUPUESTO DE EGRESOS PARA EL EJERCICIO FISCAL 2021</t>
  </si>
  <si>
    <t>4A ADECUACION  ABRIL AL PRESUPUESTO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</si>
</sst>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4"/>
  <sheetViews>
    <sheetView tabSelected="1" workbookViewId="0">
      <selection activeCell="C421" sqref="C421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14.42578125" customWidth="1"/>
  </cols>
  <sheetData>
    <row r="1" spans="1:7" x14ac:dyDescent="0.25">
      <c r="A1" s="1"/>
      <c r="B1" s="32" t="s">
        <v>0</v>
      </c>
      <c r="C1" s="32"/>
      <c r="D1" s="32"/>
      <c r="E1" s="32"/>
      <c r="F1" s="32"/>
      <c r="G1" s="32"/>
    </row>
    <row r="2" spans="1:7" x14ac:dyDescent="0.25">
      <c r="A2" s="1"/>
      <c r="B2" s="32" t="s">
        <v>703</v>
      </c>
      <c r="C2" s="32"/>
      <c r="D2" s="32"/>
      <c r="E2" s="32"/>
      <c r="F2" s="32"/>
      <c r="G2" s="32"/>
    </row>
    <row r="3" spans="1:7" x14ac:dyDescent="0.25">
      <c r="A3" s="1"/>
      <c r="B3" s="2"/>
      <c r="C3" s="3"/>
      <c r="D3" s="3"/>
      <c r="E3" s="3"/>
      <c r="F3" s="3"/>
      <c r="G3" s="1"/>
    </row>
    <row r="4" spans="1:7" x14ac:dyDescent="0.25">
      <c r="A4" s="1"/>
      <c r="B4" s="33" t="s">
        <v>1</v>
      </c>
      <c r="C4" s="33"/>
      <c r="D4" s="33"/>
      <c r="E4" s="33"/>
      <c r="F4" s="33"/>
      <c r="G4" s="33"/>
    </row>
    <row r="5" spans="1:7" ht="48" x14ac:dyDescent="0.25">
      <c r="A5" s="4" t="s">
        <v>2</v>
      </c>
      <c r="B5" s="4" t="s">
        <v>3</v>
      </c>
      <c r="C5" s="5" t="s">
        <v>702</v>
      </c>
      <c r="D5" s="6" t="s">
        <v>4</v>
      </c>
      <c r="E5" s="6" t="s">
        <v>5</v>
      </c>
      <c r="F5" s="7" t="s">
        <v>704</v>
      </c>
      <c r="G5" s="4" t="s">
        <v>6</v>
      </c>
    </row>
    <row r="6" spans="1:7" x14ac:dyDescent="0.25">
      <c r="A6" s="8" t="s">
        <v>7</v>
      </c>
      <c r="B6" s="9" t="s">
        <v>8</v>
      </c>
      <c r="C6" s="10">
        <f>C7+C13+C23+C36+C50+C54</f>
        <v>83083891.25</v>
      </c>
      <c r="D6" s="10">
        <f t="shared" ref="D6:F6" si="0">D7+D13+D23+D36+D50+D54</f>
        <v>0</v>
      </c>
      <c r="E6" s="10">
        <f t="shared" si="0"/>
        <v>0</v>
      </c>
      <c r="F6" s="10">
        <f t="shared" si="0"/>
        <v>83083891.25</v>
      </c>
      <c r="G6" s="11">
        <f>+D6/$D$406*100</f>
        <v>0</v>
      </c>
    </row>
    <row r="7" spans="1:7" ht="24" x14ac:dyDescent="0.25">
      <c r="A7" s="12" t="s">
        <v>9</v>
      </c>
      <c r="B7" s="13" t="s">
        <v>10</v>
      </c>
      <c r="C7" s="14">
        <f>C9+C11</f>
        <v>63897891.25</v>
      </c>
      <c r="D7" s="14">
        <f>D9+D11</f>
        <v>0</v>
      </c>
      <c r="E7" s="14">
        <f>E9+E11</f>
        <v>0</v>
      </c>
      <c r="F7" s="14">
        <f>F9+F11</f>
        <v>63897891.25</v>
      </c>
      <c r="G7" s="15">
        <f t="shared" ref="G7:G22" si="1">+C7/$D$406*100</f>
        <v>839.43885087049819</v>
      </c>
    </row>
    <row r="8" spans="1:7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7" x14ac:dyDescent="0.25">
      <c r="A9" s="16" t="s">
        <v>13</v>
      </c>
      <c r="B9" s="17" t="s">
        <v>14</v>
      </c>
      <c r="C9" s="18">
        <v>6000000</v>
      </c>
      <c r="D9" s="18">
        <v>0</v>
      </c>
      <c r="E9" s="18">
        <v>0</v>
      </c>
      <c r="F9" s="18">
        <f>C9+D9-E9</f>
        <v>6000000</v>
      </c>
      <c r="G9" s="19">
        <f t="shared" si="1"/>
        <v>78.823150603158439</v>
      </c>
    </row>
    <row r="10" spans="1:7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7" x14ac:dyDescent="0.25">
      <c r="A11" s="16" t="s">
        <v>17</v>
      </c>
      <c r="B11" s="17" t="s">
        <v>18</v>
      </c>
      <c r="C11" s="18">
        <v>57897891.25</v>
      </c>
      <c r="D11" s="18">
        <v>0</v>
      </c>
      <c r="E11" s="18">
        <v>0</v>
      </c>
      <c r="F11" s="18">
        <f t="shared" ref="F11:F66" si="2">C11+D11-E11</f>
        <v>57897891.25</v>
      </c>
      <c r="G11" s="19">
        <f t="shared" si="1"/>
        <v>760.61570026733978</v>
      </c>
    </row>
    <row r="12" spans="1:7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7" ht="24" x14ac:dyDescent="0.25">
      <c r="A13" s="12" t="s">
        <v>21</v>
      </c>
      <c r="B13" s="13" t="s">
        <v>22</v>
      </c>
      <c r="C13" s="14">
        <f>SUM(C14:C22)</f>
        <v>120000</v>
      </c>
      <c r="D13" s="14">
        <f>SUM(D14:D22)</f>
        <v>0</v>
      </c>
      <c r="E13" s="14">
        <f>SUM(E14:E22)</f>
        <v>0</v>
      </c>
      <c r="F13" s="21">
        <f t="shared" si="2"/>
        <v>120000</v>
      </c>
      <c r="G13" s="15">
        <f t="shared" si="1"/>
        <v>1.5764630120631686</v>
      </c>
    </row>
    <row r="14" spans="1:7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7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7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7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7" x14ac:dyDescent="0.25">
      <c r="A18" s="16" t="s">
        <v>31</v>
      </c>
      <c r="B18" s="17" t="s">
        <v>32</v>
      </c>
      <c r="C18" s="18">
        <v>120000</v>
      </c>
      <c r="D18" s="18">
        <v>0</v>
      </c>
      <c r="E18" s="18">
        <v>0</v>
      </c>
      <c r="F18" s="18">
        <f t="shared" si="2"/>
        <v>120000</v>
      </c>
      <c r="G18" s="19">
        <f t="shared" si="1"/>
        <v>1.5764630120631686</v>
      </c>
    </row>
    <row r="19" spans="1:7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7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7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7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7" x14ac:dyDescent="0.25">
      <c r="A23" s="12" t="s">
        <v>41</v>
      </c>
      <c r="B23" s="13" t="s">
        <v>42</v>
      </c>
      <c r="C23" s="14">
        <f>SUM(C24:C34)</f>
        <v>9016000</v>
      </c>
      <c r="D23" s="14">
        <f>SUM(D24:D32)</f>
        <v>0</v>
      </c>
      <c r="E23" s="14">
        <f>SUM(E24:E32)</f>
        <v>0</v>
      </c>
      <c r="F23" s="14">
        <f>SUM(F24:F34)</f>
        <v>9016000</v>
      </c>
      <c r="G23" s="14">
        <f>SUM(G24:G34)</f>
        <v>118.44492097301274</v>
      </c>
    </row>
    <row r="24" spans="1:7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+C24/$D$406*100</f>
        <v>0</v>
      </c>
    </row>
    <row r="25" spans="1:7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7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7" x14ac:dyDescent="0.25">
      <c r="A27" s="16" t="s">
        <v>49</v>
      </c>
      <c r="B27" s="17" t="s">
        <v>50</v>
      </c>
      <c r="C27" s="18">
        <v>921500</v>
      </c>
      <c r="D27" s="18">
        <v>0</v>
      </c>
      <c r="E27" s="18">
        <v>0</v>
      </c>
      <c r="F27" s="18">
        <f t="shared" si="2"/>
        <v>921500</v>
      </c>
      <c r="G27" s="19">
        <f t="shared" si="3"/>
        <v>12.105922213468414</v>
      </c>
    </row>
    <row r="28" spans="1:7" x14ac:dyDescent="0.25">
      <c r="A28" s="16" t="s">
        <v>51</v>
      </c>
      <c r="B28" s="17" t="s">
        <v>52</v>
      </c>
      <c r="C28" s="18">
        <v>49800</v>
      </c>
      <c r="D28" s="18"/>
      <c r="E28" s="18">
        <v>0</v>
      </c>
      <c r="F28" s="18">
        <f t="shared" si="2"/>
        <v>49800</v>
      </c>
      <c r="G28" s="19">
        <f t="shared" si="3"/>
        <v>0.65423215000621504</v>
      </c>
    </row>
    <row r="29" spans="1:7" x14ac:dyDescent="0.25">
      <c r="A29" s="16" t="s">
        <v>53</v>
      </c>
      <c r="B29" s="17" t="s">
        <v>54</v>
      </c>
      <c r="C29" s="18">
        <v>7508100</v>
      </c>
      <c r="D29" s="18">
        <v>0</v>
      </c>
      <c r="E29" s="18">
        <v>0</v>
      </c>
      <c r="F29" s="18">
        <f t="shared" si="2"/>
        <v>7508100</v>
      </c>
      <c r="G29" s="19">
        <f t="shared" si="3"/>
        <v>98.635349507262305</v>
      </c>
    </row>
    <row r="30" spans="1:7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7" x14ac:dyDescent="0.25">
      <c r="A31" s="16" t="s">
        <v>57</v>
      </c>
      <c r="B31" s="17" t="s">
        <v>58</v>
      </c>
      <c r="C31" s="18">
        <v>221600</v>
      </c>
      <c r="D31" s="18">
        <v>0</v>
      </c>
      <c r="E31" s="18">
        <v>0</v>
      </c>
      <c r="F31" s="18">
        <f t="shared" si="2"/>
        <v>221600</v>
      </c>
      <c r="G31" s="19">
        <f t="shared" si="3"/>
        <v>2.9112016956099844</v>
      </c>
    </row>
    <row r="32" spans="1:7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7" x14ac:dyDescent="0.25">
      <c r="A33" s="16">
        <v>1340</v>
      </c>
      <c r="B33" s="17" t="s">
        <v>624</v>
      </c>
      <c r="C33" s="18"/>
      <c r="D33" s="18"/>
      <c r="E33" s="18"/>
      <c r="F33" s="18"/>
      <c r="G33" s="19">
        <f t="shared" si="3"/>
        <v>0</v>
      </c>
    </row>
    <row r="34" spans="1:7" x14ac:dyDescent="0.25">
      <c r="A34" s="16">
        <v>1341</v>
      </c>
      <c r="B34" s="17" t="s">
        <v>627</v>
      </c>
      <c r="C34" s="18">
        <v>315000</v>
      </c>
      <c r="D34" s="18">
        <v>0</v>
      </c>
      <c r="E34" s="18">
        <v>0</v>
      </c>
      <c r="F34" s="18">
        <f t="shared" si="2"/>
        <v>315000</v>
      </c>
      <c r="G34" s="19">
        <f t="shared" si="3"/>
        <v>4.1382154066658172</v>
      </c>
    </row>
    <row r="35" spans="1:7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7" x14ac:dyDescent="0.25">
      <c r="A36" s="12" t="s">
        <v>63</v>
      </c>
      <c r="B36" s="22" t="s">
        <v>64</v>
      </c>
      <c r="C36" s="14">
        <f>SUM(C37:C49)</f>
        <v>9450000</v>
      </c>
      <c r="D36" s="14">
        <f>SUM(D37:D47)</f>
        <v>0</v>
      </c>
      <c r="E36" s="14">
        <f>SUM(E37:E47)</f>
        <v>0</v>
      </c>
      <c r="F36" s="14">
        <f>SUM(F37:F49)</f>
        <v>9450000</v>
      </c>
      <c r="G36" s="15">
        <f t="shared" ref="G36:G49" si="4">+C36/$D$406*100</f>
        <v>124.14646219997452</v>
      </c>
    </row>
    <row r="37" spans="1:7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7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7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7" ht="24" x14ac:dyDescent="0.25">
      <c r="A40" s="16" t="s">
        <v>71</v>
      </c>
      <c r="B40" s="17" t="s">
        <v>72</v>
      </c>
      <c r="C40" s="18">
        <v>6697328</v>
      </c>
      <c r="D40" s="20">
        <v>0</v>
      </c>
      <c r="E40" s="20">
        <v>0</v>
      </c>
      <c r="F40" s="18">
        <f t="shared" si="2"/>
        <v>6697328</v>
      </c>
      <c r="G40" s="19">
        <f t="shared" si="4"/>
        <v>87.984082263791635</v>
      </c>
    </row>
    <row r="41" spans="1:7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7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7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7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7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7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7" x14ac:dyDescent="0.25">
      <c r="A47" s="16" t="s">
        <v>85</v>
      </c>
      <c r="B47" s="17" t="s">
        <v>86</v>
      </c>
      <c r="C47" s="18">
        <v>2627672</v>
      </c>
      <c r="D47" s="18">
        <v>0</v>
      </c>
      <c r="E47" s="18">
        <v>0</v>
      </c>
      <c r="F47" s="18">
        <f t="shared" si="2"/>
        <v>2627672</v>
      </c>
      <c r="G47" s="19">
        <f t="shared" si="4"/>
        <v>34.520230965283751</v>
      </c>
    </row>
    <row r="48" spans="1:7" x14ac:dyDescent="0.25">
      <c r="A48" s="16">
        <v>1550</v>
      </c>
      <c r="B48" s="17" t="s">
        <v>625</v>
      </c>
      <c r="C48" s="18"/>
      <c r="D48" s="18"/>
      <c r="E48" s="18"/>
      <c r="F48" s="18"/>
      <c r="G48" s="19">
        <f t="shared" si="4"/>
        <v>0</v>
      </c>
    </row>
    <row r="49" spans="1:7" x14ac:dyDescent="0.25">
      <c r="A49" s="16">
        <v>1551</v>
      </c>
      <c r="B49" s="17" t="s">
        <v>626</v>
      </c>
      <c r="C49" s="18">
        <v>125000</v>
      </c>
      <c r="D49" s="18">
        <v>0</v>
      </c>
      <c r="E49" s="18">
        <v>0</v>
      </c>
      <c r="F49" s="18">
        <f t="shared" si="2"/>
        <v>125000</v>
      </c>
      <c r="G49" s="19">
        <f t="shared" si="4"/>
        <v>1.6421489708991339</v>
      </c>
    </row>
    <row r="50" spans="1:7" x14ac:dyDescent="0.25">
      <c r="A50" s="12" t="s">
        <v>87</v>
      </c>
      <c r="B50" s="13" t="s">
        <v>88</v>
      </c>
      <c r="C50" s="21">
        <f>SUM(C51:C53)</f>
        <v>600000</v>
      </c>
      <c r="D50" s="21">
        <f>SUM(D51:D53)</f>
        <v>0</v>
      </c>
      <c r="E50" s="21">
        <f>SUM(E51:E53)</f>
        <v>0</v>
      </c>
      <c r="F50" s="21">
        <f>SUM(F51:F53)</f>
        <v>600000</v>
      </c>
      <c r="G50" s="21">
        <f>SUM(G51:G53)</f>
        <v>7.8823150603158432</v>
      </c>
    </row>
    <row r="51" spans="1:7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+C51/$D$406*100</f>
        <v>0</v>
      </c>
    </row>
    <row r="52" spans="1:7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7" x14ac:dyDescent="0.25">
      <c r="A53" s="16" t="s">
        <v>93</v>
      </c>
      <c r="B53" s="17" t="s">
        <v>94</v>
      </c>
      <c r="C53" s="18">
        <v>600000</v>
      </c>
      <c r="D53" s="18">
        <v>0</v>
      </c>
      <c r="E53" s="18">
        <v>0</v>
      </c>
      <c r="F53" s="18">
        <f t="shared" si="2"/>
        <v>600000</v>
      </c>
      <c r="G53" s="19">
        <f t="shared" si="5"/>
        <v>7.8823150603158432</v>
      </c>
    </row>
    <row r="54" spans="1:7" x14ac:dyDescent="0.25">
      <c r="A54" s="12" t="s">
        <v>95</v>
      </c>
      <c r="B54" s="13" t="s">
        <v>96</v>
      </c>
      <c r="C54" s="18">
        <f>SUM(C55:C56)</f>
        <v>0</v>
      </c>
      <c r="D54" s="18">
        <f>SUM(D55:D56)</f>
        <v>0</v>
      </c>
      <c r="E54" s="18">
        <v>0</v>
      </c>
      <c r="F54" s="18">
        <f t="shared" ref="F54" si="6">SUM(F55:F56)</f>
        <v>0</v>
      </c>
      <c r="G54" s="19">
        <f t="shared" si="5"/>
        <v>0</v>
      </c>
    </row>
    <row r="55" spans="1:7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7" x14ac:dyDescent="0.25">
      <c r="A56" s="16" t="s">
        <v>99</v>
      </c>
      <c r="B56" s="17" t="s">
        <v>100</v>
      </c>
      <c r="C56" s="18">
        <v>0</v>
      </c>
      <c r="D56" s="18">
        <v>0</v>
      </c>
      <c r="E56" s="18">
        <v>0</v>
      </c>
      <c r="F56" s="18">
        <f t="shared" si="2"/>
        <v>0</v>
      </c>
      <c r="G56" s="19">
        <f t="shared" si="5"/>
        <v>0</v>
      </c>
    </row>
    <row r="57" spans="1:7" x14ac:dyDescent="0.25">
      <c r="A57" s="8" t="s">
        <v>101</v>
      </c>
      <c r="B57" s="9" t="s">
        <v>102</v>
      </c>
      <c r="C57" s="10">
        <f>C58+C73+C79+C82+C101+C114+C120+C131+C138</f>
        <v>24043668.649999999</v>
      </c>
      <c r="D57" s="10">
        <f>D58+D73+D79+D82+D101+D114+D120+D131+D138</f>
        <v>2016626.88</v>
      </c>
      <c r="E57" s="10">
        <f>E58+E73+E79+E82+E101+E114+E120+E131+E138</f>
        <v>330696.88</v>
      </c>
      <c r="F57" s="10">
        <f>F58+F73+F79+F82+F101+F114+F120+F131+F138</f>
        <v>25729598.649999999</v>
      </c>
      <c r="G57" s="10">
        <f>G58+G73+G79+G82+G101+G114+G120+G131+G138</f>
        <v>288.66671058517454</v>
      </c>
    </row>
    <row r="58" spans="1:7" ht="24" x14ac:dyDescent="0.25">
      <c r="A58" s="12" t="s">
        <v>103</v>
      </c>
      <c r="B58" s="13" t="s">
        <v>104</v>
      </c>
      <c r="C58" s="14">
        <f>SUM(C59:C72)</f>
        <v>4163300</v>
      </c>
      <c r="D58" s="14">
        <f t="shared" ref="D58:G58" si="7">SUM(D59:D72)</f>
        <v>1940000</v>
      </c>
      <c r="E58" s="14">
        <f t="shared" si="7"/>
        <v>75000</v>
      </c>
      <c r="F58" s="14">
        <f t="shared" si="7"/>
        <v>6028300</v>
      </c>
      <c r="G58" s="14">
        <f t="shared" si="7"/>
        <v>35.220811127844627</v>
      </c>
    </row>
    <row r="59" spans="1:7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+C59/$D$406*100</f>
        <v>0</v>
      </c>
    </row>
    <row r="60" spans="1:7" x14ac:dyDescent="0.25">
      <c r="A60" s="16" t="s">
        <v>107</v>
      </c>
      <c r="B60" s="17" t="s">
        <v>108</v>
      </c>
      <c r="C60" s="18">
        <v>1150000</v>
      </c>
      <c r="D60" s="18">
        <v>800000</v>
      </c>
      <c r="E60" s="18">
        <v>0</v>
      </c>
      <c r="F60" s="18">
        <f t="shared" si="2"/>
        <v>1950000</v>
      </c>
      <c r="G60" s="19">
        <f>+C60/$D$406*100</f>
        <v>15.107770532272033</v>
      </c>
    </row>
    <row r="61" spans="1:7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+C61/$D$406*100</f>
        <v>0</v>
      </c>
    </row>
    <row r="62" spans="1:7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+C62/$D$406*100</f>
        <v>0</v>
      </c>
    </row>
    <row r="63" spans="1:7" ht="24" x14ac:dyDescent="0.25">
      <c r="A63" s="16">
        <v>2140</v>
      </c>
      <c r="B63" s="17" t="s">
        <v>628</v>
      </c>
      <c r="C63" s="18"/>
      <c r="D63" s="18"/>
      <c r="E63" s="18"/>
      <c r="F63" s="18"/>
      <c r="G63" s="19"/>
    </row>
    <row r="64" spans="1:7" ht="24" x14ac:dyDescent="0.25">
      <c r="A64" s="16">
        <v>2141</v>
      </c>
      <c r="B64" s="17" t="s">
        <v>629</v>
      </c>
      <c r="C64" s="18">
        <v>827800</v>
      </c>
      <c r="D64" s="18">
        <v>0</v>
      </c>
      <c r="E64" s="18">
        <v>75000</v>
      </c>
      <c r="F64" s="18">
        <f t="shared" si="2"/>
        <v>752800</v>
      </c>
      <c r="G64" s="19"/>
    </row>
    <row r="65" spans="1:7" x14ac:dyDescent="0.25">
      <c r="A65" s="16">
        <v>2150</v>
      </c>
      <c r="B65" s="17" t="s">
        <v>622</v>
      </c>
      <c r="C65" s="18"/>
      <c r="D65" s="18"/>
      <c r="E65" s="18"/>
      <c r="F65" s="18"/>
      <c r="G65" s="19"/>
    </row>
    <row r="66" spans="1:7" x14ac:dyDescent="0.25">
      <c r="A66" s="16">
        <v>2151</v>
      </c>
      <c r="B66" s="17" t="s">
        <v>623</v>
      </c>
      <c r="C66" s="18">
        <v>654500</v>
      </c>
      <c r="D66" s="18">
        <v>90000</v>
      </c>
      <c r="E66" s="18">
        <v>0</v>
      </c>
      <c r="F66" s="18">
        <f t="shared" si="2"/>
        <v>744500</v>
      </c>
      <c r="G66" s="19"/>
    </row>
    <row r="67" spans="1:7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+C67/$D$406*100</f>
        <v>0</v>
      </c>
    </row>
    <row r="68" spans="1:7" x14ac:dyDescent="0.25">
      <c r="A68" s="16" t="s">
        <v>114</v>
      </c>
      <c r="B68" s="17" t="s">
        <v>115</v>
      </c>
      <c r="C68" s="18">
        <v>1530000</v>
      </c>
      <c r="D68" s="18">
        <v>750000</v>
      </c>
      <c r="E68" s="18">
        <v>0</v>
      </c>
      <c r="F68" s="18">
        <f t="shared" ref="F68:F113" si="9">C68+D68-E68</f>
        <v>2280000</v>
      </c>
      <c r="G68" s="19">
        <f t="shared" si="8"/>
        <v>20.099903403805399</v>
      </c>
    </row>
    <row r="69" spans="1:7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7" x14ac:dyDescent="0.25">
      <c r="A70" s="16" t="s">
        <v>118</v>
      </c>
      <c r="B70" s="17" t="s">
        <v>119</v>
      </c>
      <c r="C70" s="18">
        <v>1000</v>
      </c>
      <c r="D70" s="18">
        <v>300000</v>
      </c>
      <c r="E70" s="18">
        <v>0</v>
      </c>
      <c r="F70" s="18">
        <f t="shared" si="9"/>
        <v>301000</v>
      </c>
      <c r="G70" s="19">
        <f t="shared" si="8"/>
        <v>1.3137191767193071E-2</v>
      </c>
    </row>
    <row r="71" spans="1:7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7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7" x14ac:dyDescent="0.25">
      <c r="A73" s="12" t="s">
        <v>124</v>
      </c>
      <c r="B73" s="13" t="s">
        <v>125</v>
      </c>
      <c r="C73" s="14">
        <f>SUM(C75:C78)</f>
        <v>50000</v>
      </c>
      <c r="D73" s="14">
        <f t="shared" ref="D73:F73" si="10">SUM(D75:D78)</f>
        <v>20000</v>
      </c>
      <c r="E73" s="14">
        <f t="shared" si="10"/>
        <v>20000</v>
      </c>
      <c r="F73" s="14">
        <f t="shared" si="10"/>
        <v>50000</v>
      </c>
      <c r="G73" s="15">
        <f t="shared" si="8"/>
        <v>0.65685958835965352</v>
      </c>
    </row>
    <row r="74" spans="1:7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7" x14ac:dyDescent="0.25">
      <c r="A75" s="16" t="s">
        <v>128</v>
      </c>
      <c r="B75" s="17" t="s">
        <v>129</v>
      </c>
      <c r="C75" s="18">
        <v>30000</v>
      </c>
      <c r="D75" s="18">
        <v>20000</v>
      </c>
      <c r="E75" s="18">
        <v>0</v>
      </c>
      <c r="F75" s="18">
        <f t="shared" si="9"/>
        <v>50000</v>
      </c>
      <c r="G75" s="19">
        <f t="shared" si="8"/>
        <v>0.39411575301579216</v>
      </c>
    </row>
    <row r="76" spans="1:7" x14ac:dyDescent="0.25">
      <c r="A76" s="16">
        <v>2212</v>
      </c>
      <c r="B76" s="17" t="s">
        <v>699</v>
      </c>
      <c r="C76" s="18">
        <v>20000</v>
      </c>
      <c r="D76" s="18">
        <v>0</v>
      </c>
      <c r="E76" s="18">
        <v>20000</v>
      </c>
      <c r="F76" s="18">
        <f t="shared" si="9"/>
        <v>0</v>
      </c>
      <c r="G76" s="19"/>
    </row>
    <row r="77" spans="1:7" x14ac:dyDescent="0.25">
      <c r="A77" s="16">
        <v>2220</v>
      </c>
      <c r="B77" s="17" t="s">
        <v>700</v>
      </c>
      <c r="C77" s="18"/>
      <c r="D77" s="18"/>
      <c r="E77" s="18"/>
      <c r="F77" s="18"/>
      <c r="G77" s="19"/>
    </row>
    <row r="78" spans="1:7" x14ac:dyDescent="0.25">
      <c r="A78" s="16">
        <v>2221</v>
      </c>
      <c r="B78" s="17" t="s">
        <v>701</v>
      </c>
      <c r="C78" s="18">
        <v>0</v>
      </c>
      <c r="D78" s="18">
        <v>0</v>
      </c>
      <c r="E78" s="18">
        <v>0</v>
      </c>
      <c r="F78" s="18">
        <f t="shared" si="9"/>
        <v>0</v>
      </c>
      <c r="G78" s="19"/>
    </row>
    <row r="79" spans="1:7" ht="24" x14ac:dyDescent="0.25">
      <c r="A79" s="12" t="s">
        <v>130</v>
      </c>
      <c r="B79" s="13" t="s">
        <v>131</v>
      </c>
      <c r="C79" s="14">
        <f>SUM(C80:C81)</f>
        <v>0</v>
      </c>
      <c r="D79" s="14">
        <f>SUM(D80:D81)</f>
        <v>0</v>
      </c>
      <c r="E79" s="14">
        <f>SUM(E80:E81)</f>
        <v>0</v>
      </c>
      <c r="F79" s="14">
        <f>SUM(F80:F81)</f>
        <v>0</v>
      </c>
      <c r="G79" s="15">
        <f>+C79/$D$406*100</f>
        <v>0</v>
      </c>
    </row>
    <row r="80" spans="1:7" ht="24" x14ac:dyDescent="0.25">
      <c r="A80" s="16" t="s">
        <v>132</v>
      </c>
      <c r="B80" s="17" t="s">
        <v>133</v>
      </c>
      <c r="C80" s="18"/>
      <c r="D80" s="18"/>
      <c r="E80" s="18"/>
      <c r="F80" s="18"/>
      <c r="G80" s="19">
        <f>+C80/$D$406*100</f>
        <v>0</v>
      </c>
    </row>
    <row r="81" spans="1:7" ht="24" x14ac:dyDescent="0.25">
      <c r="A81" s="16" t="s">
        <v>134</v>
      </c>
      <c r="B81" s="17" t="s">
        <v>135</v>
      </c>
      <c r="C81" s="18">
        <v>0</v>
      </c>
      <c r="D81" s="18">
        <v>0</v>
      </c>
      <c r="E81" s="18">
        <v>0</v>
      </c>
      <c r="F81" s="18">
        <f t="shared" si="9"/>
        <v>0</v>
      </c>
      <c r="G81" s="19">
        <f>+C81/$D$406*100</f>
        <v>0</v>
      </c>
    </row>
    <row r="82" spans="1:7" ht="24" x14ac:dyDescent="0.25">
      <c r="A82" s="12" t="s">
        <v>136</v>
      </c>
      <c r="B82" s="13" t="s">
        <v>137</v>
      </c>
      <c r="C82" s="14">
        <f>SUM(C83:C100)</f>
        <v>1480795.88</v>
      </c>
      <c r="D82" s="14">
        <f>SUM(D83:D100)</f>
        <v>0</v>
      </c>
      <c r="E82" s="14">
        <f>SUM(E83:E100)</f>
        <v>44070</v>
      </c>
      <c r="F82" s="14">
        <f>SUM(F83:F100)</f>
        <v>1436725.88</v>
      </c>
      <c r="G82" s="14">
        <f>SUM(G83:G100)</f>
        <v>19.453499443629418</v>
      </c>
    </row>
    <row r="83" spans="1:7" x14ac:dyDescent="0.25">
      <c r="A83" s="16" t="s">
        <v>138</v>
      </c>
      <c r="B83" s="17" t="s">
        <v>139</v>
      </c>
      <c r="C83" s="18"/>
      <c r="D83" s="20"/>
      <c r="E83" s="20"/>
      <c r="F83" s="18"/>
      <c r="G83" s="19">
        <f>+C83/$D$406*100</f>
        <v>0</v>
      </c>
    </row>
    <row r="84" spans="1:7" x14ac:dyDescent="0.25">
      <c r="A84" s="16" t="s">
        <v>140</v>
      </c>
      <c r="B84" s="17" t="s">
        <v>141</v>
      </c>
      <c r="C84" s="18">
        <v>221500</v>
      </c>
      <c r="D84" s="18">
        <v>0</v>
      </c>
      <c r="E84" s="18">
        <v>0</v>
      </c>
      <c r="F84" s="18">
        <f t="shared" si="9"/>
        <v>221500</v>
      </c>
      <c r="G84" s="19">
        <f>+C84/$D$406*100</f>
        <v>2.9098879764332652</v>
      </c>
    </row>
    <row r="85" spans="1:7" x14ac:dyDescent="0.25">
      <c r="A85" s="16">
        <v>2420</v>
      </c>
      <c r="B85" s="17" t="s">
        <v>630</v>
      </c>
      <c r="C85" s="18"/>
      <c r="D85" s="18"/>
      <c r="E85" s="18"/>
      <c r="F85" s="18"/>
      <c r="G85" s="19"/>
    </row>
    <row r="86" spans="1:7" x14ac:dyDescent="0.25">
      <c r="A86" s="16">
        <v>2421</v>
      </c>
      <c r="B86" s="17" t="s">
        <v>631</v>
      </c>
      <c r="C86" s="18">
        <v>220800</v>
      </c>
      <c r="D86" s="18">
        <v>0</v>
      </c>
      <c r="E86" s="18">
        <v>0</v>
      </c>
      <c r="F86" s="18">
        <f t="shared" si="9"/>
        <v>220800</v>
      </c>
      <c r="G86" s="19">
        <f t="shared" ref="G86:G92" si="11">+C86/$D$406*100</f>
        <v>2.9006919421962301</v>
      </c>
    </row>
    <row r="87" spans="1:7" x14ac:dyDescent="0.25">
      <c r="A87" s="16">
        <v>2430</v>
      </c>
      <c r="B87" s="17" t="s">
        <v>632</v>
      </c>
      <c r="C87" s="18"/>
      <c r="D87" s="18"/>
      <c r="E87" s="18"/>
      <c r="F87" s="18"/>
      <c r="G87" s="19"/>
    </row>
    <row r="88" spans="1:7" x14ac:dyDescent="0.25">
      <c r="A88" s="16">
        <v>2431</v>
      </c>
      <c r="B88" s="17" t="s">
        <v>633</v>
      </c>
      <c r="C88" s="18">
        <v>109976.88</v>
      </c>
      <c r="D88" s="18">
        <v>0</v>
      </c>
      <c r="E88" s="18">
        <v>0</v>
      </c>
      <c r="F88" s="18">
        <f t="shared" si="9"/>
        <v>109976.88</v>
      </c>
      <c r="G88" s="19">
        <f t="shared" si="11"/>
        <v>1.4447873625175804</v>
      </c>
    </row>
    <row r="89" spans="1:7" x14ac:dyDescent="0.25">
      <c r="A89" s="16">
        <v>2440</v>
      </c>
      <c r="B89" s="17" t="s">
        <v>634</v>
      </c>
      <c r="C89" s="18"/>
      <c r="D89" s="18"/>
      <c r="E89" s="18"/>
      <c r="F89" s="18"/>
      <c r="G89" s="19"/>
    </row>
    <row r="90" spans="1:7" x14ac:dyDescent="0.25">
      <c r="A90" s="16">
        <v>2441</v>
      </c>
      <c r="B90" s="17" t="s">
        <v>635</v>
      </c>
      <c r="C90" s="18">
        <v>90000</v>
      </c>
      <c r="D90" s="18">
        <v>0</v>
      </c>
      <c r="E90" s="18">
        <v>20000</v>
      </c>
      <c r="F90" s="18">
        <f t="shared" si="9"/>
        <v>70000</v>
      </c>
      <c r="G90" s="19">
        <f t="shared" si="11"/>
        <v>1.1823472590473763</v>
      </c>
    </row>
    <row r="91" spans="1:7" x14ac:dyDescent="0.25">
      <c r="A91" s="16">
        <v>2450</v>
      </c>
      <c r="B91" s="17" t="s">
        <v>636</v>
      </c>
      <c r="C91" s="18"/>
      <c r="D91" s="18"/>
      <c r="E91" s="18"/>
      <c r="F91" s="18"/>
      <c r="G91" s="19"/>
    </row>
    <row r="92" spans="1:7" x14ac:dyDescent="0.25">
      <c r="A92" s="16">
        <v>2451</v>
      </c>
      <c r="B92" s="17" t="s">
        <v>637</v>
      </c>
      <c r="C92" s="18">
        <v>40000</v>
      </c>
      <c r="D92" s="18">
        <v>0</v>
      </c>
      <c r="E92" s="18">
        <v>0</v>
      </c>
      <c r="F92" s="18">
        <f t="shared" si="9"/>
        <v>40000</v>
      </c>
      <c r="G92" s="19">
        <f t="shared" si="11"/>
        <v>0.52548767068772295</v>
      </c>
    </row>
    <row r="93" spans="1:7" x14ac:dyDescent="0.25">
      <c r="A93" s="16">
        <v>2460</v>
      </c>
      <c r="B93" s="17" t="s">
        <v>638</v>
      </c>
      <c r="C93" s="18"/>
      <c r="D93" s="18"/>
      <c r="E93" s="18"/>
      <c r="F93" s="18"/>
      <c r="G93" s="19"/>
    </row>
    <row r="94" spans="1:7" x14ac:dyDescent="0.25">
      <c r="A94" s="16" t="s">
        <v>142</v>
      </c>
      <c r="B94" s="17" t="s">
        <v>143</v>
      </c>
      <c r="C94" s="18">
        <v>262316</v>
      </c>
      <c r="D94" s="18">
        <v>0</v>
      </c>
      <c r="E94" s="18">
        <v>0</v>
      </c>
      <c r="F94" s="18">
        <f t="shared" si="9"/>
        <v>262316</v>
      </c>
      <c r="G94" s="19">
        <f t="shared" ref="G94:G100" si="12">+C94/$D$406*100</f>
        <v>3.4460955956030181</v>
      </c>
    </row>
    <row r="95" spans="1:7" x14ac:dyDescent="0.25">
      <c r="A95" s="16" t="s">
        <v>144</v>
      </c>
      <c r="B95" s="17" t="s">
        <v>145</v>
      </c>
      <c r="C95" s="18"/>
      <c r="D95" s="18"/>
      <c r="E95" s="18"/>
      <c r="F95" s="18"/>
      <c r="G95" s="19"/>
    </row>
    <row r="96" spans="1:7" x14ac:dyDescent="0.25">
      <c r="A96" s="16" t="s">
        <v>146</v>
      </c>
      <c r="B96" s="17" t="s">
        <v>147</v>
      </c>
      <c r="C96" s="18">
        <v>228000</v>
      </c>
      <c r="D96" s="18">
        <v>0</v>
      </c>
      <c r="E96" s="18">
        <v>24070</v>
      </c>
      <c r="F96" s="18">
        <f t="shared" si="9"/>
        <v>203930</v>
      </c>
      <c r="G96" s="19">
        <f t="shared" si="12"/>
        <v>2.9952797229200203</v>
      </c>
    </row>
    <row r="97" spans="1:7" x14ac:dyDescent="0.25">
      <c r="A97" s="16" t="s">
        <v>148</v>
      </c>
      <c r="B97" s="17" t="s">
        <v>149</v>
      </c>
      <c r="C97" s="18"/>
      <c r="D97" s="18"/>
      <c r="E97" s="18"/>
      <c r="F97" s="18"/>
      <c r="G97" s="19"/>
    </row>
    <row r="98" spans="1:7" x14ac:dyDescent="0.25">
      <c r="A98" s="16" t="s">
        <v>150</v>
      </c>
      <c r="B98" s="17" t="s">
        <v>151</v>
      </c>
      <c r="C98" s="18">
        <v>72534</v>
      </c>
      <c r="D98" s="18">
        <v>0</v>
      </c>
      <c r="E98" s="18">
        <v>0</v>
      </c>
      <c r="F98" s="18">
        <f t="shared" si="9"/>
        <v>72534</v>
      </c>
      <c r="G98" s="19">
        <f t="shared" si="12"/>
        <v>0.95289306764158221</v>
      </c>
    </row>
    <row r="99" spans="1:7" ht="24" x14ac:dyDescent="0.25">
      <c r="A99" s="16" t="s">
        <v>152</v>
      </c>
      <c r="B99" s="17" t="s">
        <v>153</v>
      </c>
      <c r="C99" s="18"/>
      <c r="D99" s="18"/>
      <c r="E99" s="18"/>
      <c r="F99" s="18"/>
      <c r="G99" s="19"/>
    </row>
    <row r="100" spans="1:7" ht="24" x14ac:dyDescent="0.25">
      <c r="A100" s="16" t="s">
        <v>154</v>
      </c>
      <c r="B100" s="17" t="s">
        <v>155</v>
      </c>
      <c r="C100" s="18">
        <v>235669</v>
      </c>
      <c r="D100" s="18">
        <v>0</v>
      </c>
      <c r="E100" s="18">
        <v>0</v>
      </c>
      <c r="F100" s="18">
        <f t="shared" si="9"/>
        <v>235669</v>
      </c>
      <c r="G100" s="19">
        <f t="shared" si="12"/>
        <v>3.0960288465826236</v>
      </c>
    </row>
    <row r="101" spans="1:7" ht="24" x14ac:dyDescent="0.25">
      <c r="A101" s="12" t="s">
        <v>156</v>
      </c>
      <c r="B101" s="13" t="s">
        <v>157</v>
      </c>
      <c r="C101" s="14">
        <f>SUM(C102:C113)</f>
        <v>4382000</v>
      </c>
      <c r="D101" s="14">
        <f t="shared" ref="D101:F101" si="13">SUM(D102:D113)</f>
        <v>56626.879999999997</v>
      </c>
      <c r="E101" s="14">
        <f t="shared" si="13"/>
        <v>80000</v>
      </c>
      <c r="F101" s="14">
        <f t="shared" si="13"/>
        <v>4358626.88</v>
      </c>
      <c r="G101" s="14">
        <f t="shared" ref="G101" si="14">SUM(G102:G111)</f>
        <v>55.990711311776863</v>
      </c>
    </row>
    <row r="102" spans="1:7" x14ac:dyDescent="0.25">
      <c r="A102" s="16" t="s">
        <v>158</v>
      </c>
      <c r="B102" s="17" t="s">
        <v>159</v>
      </c>
      <c r="C102" s="18"/>
      <c r="D102" s="18"/>
      <c r="E102" s="18"/>
      <c r="F102" s="18"/>
      <c r="G102" s="19"/>
    </row>
    <row r="103" spans="1:7" x14ac:dyDescent="0.25">
      <c r="A103" s="16" t="s">
        <v>160</v>
      </c>
      <c r="B103" s="17" t="s">
        <v>161</v>
      </c>
      <c r="C103" s="18">
        <v>55000</v>
      </c>
      <c r="D103" s="20">
        <v>0</v>
      </c>
      <c r="E103" s="20">
        <v>0</v>
      </c>
      <c r="F103" s="18">
        <f t="shared" si="9"/>
        <v>55000</v>
      </c>
      <c r="G103" s="19">
        <f t="shared" ref="G103:G113" si="15">+C103/$D$406*100</f>
        <v>0.72254554719561892</v>
      </c>
    </row>
    <row r="104" spans="1:7" x14ac:dyDescent="0.25">
      <c r="A104" s="16" t="s">
        <v>162</v>
      </c>
      <c r="B104" s="17" t="s">
        <v>163</v>
      </c>
      <c r="C104" s="18"/>
      <c r="D104" s="18"/>
      <c r="E104" s="18"/>
      <c r="F104" s="18"/>
      <c r="G104" s="19"/>
    </row>
    <row r="105" spans="1:7" x14ac:dyDescent="0.25">
      <c r="A105" s="16" t="s">
        <v>164</v>
      </c>
      <c r="B105" s="17" t="s">
        <v>165</v>
      </c>
      <c r="C105" s="18">
        <v>80000</v>
      </c>
      <c r="D105" s="18">
        <v>0</v>
      </c>
      <c r="E105" s="18">
        <v>50000</v>
      </c>
      <c r="F105" s="18">
        <f t="shared" si="9"/>
        <v>30000</v>
      </c>
      <c r="G105" s="19">
        <f t="shared" si="15"/>
        <v>1.0509753413754459</v>
      </c>
    </row>
    <row r="106" spans="1:7" x14ac:dyDescent="0.25">
      <c r="A106" s="16" t="s">
        <v>166</v>
      </c>
      <c r="B106" s="17" t="s">
        <v>167</v>
      </c>
      <c r="C106" s="18"/>
      <c r="D106" s="18"/>
      <c r="E106" s="18"/>
      <c r="F106" s="18"/>
      <c r="G106" s="19"/>
    </row>
    <row r="107" spans="1:7" x14ac:dyDescent="0.25">
      <c r="A107" s="16" t="s">
        <v>168</v>
      </c>
      <c r="B107" s="17" t="s">
        <v>169</v>
      </c>
      <c r="C107" s="18">
        <v>3965000</v>
      </c>
      <c r="D107" s="18">
        <v>0</v>
      </c>
      <c r="E107" s="18">
        <v>0</v>
      </c>
      <c r="F107" s="18">
        <f t="shared" si="9"/>
        <v>3965000</v>
      </c>
      <c r="G107" s="19">
        <f t="shared" si="15"/>
        <v>52.088965356920525</v>
      </c>
    </row>
    <row r="108" spans="1:7" x14ac:dyDescent="0.25">
      <c r="A108" s="16">
        <v>2540</v>
      </c>
      <c r="B108" s="17" t="s">
        <v>639</v>
      </c>
      <c r="C108" s="18"/>
      <c r="D108" s="18"/>
      <c r="E108" s="18"/>
      <c r="F108" s="18"/>
      <c r="G108" s="19"/>
    </row>
    <row r="109" spans="1:7" x14ac:dyDescent="0.25">
      <c r="A109" s="16">
        <v>2541</v>
      </c>
      <c r="B109" s="17" t="s">
        <v>640</v>
      </c>
      <c r="C109" s="18">
        <v>75000</v>
      </c>
      <c r="D109" s="18">
        <v>6626.88</v>
      </c>
      <c r="E109" s="18">
        <v>0</v>
      </c>
      <c r="F109" s="18">
        <f t="shared" si="9"/>
        <v>81626.880000000005</v>
      </c>
      <c r="G109" s="19">
        <f t="shared" si="15"/>
        <v>0.9852893825394804</v>
      </c>
    </row>
    <row r="110" spans="1:7" x14ac:dyDescent="0.25">
      <c r="A110" s="16">
        <v>2560</v>
      </c>
      <c r="B110" s="17" t="s">
        <v>608</v>
      </c>
      <c r="C110" s="18"/>
      <c r="D110" s="18"/>
      <c r="E110" s="18"/>
      <c r="F110" s="18"/>
      <c r="G110" s="19"/>
    </row>
    <row r="111" spans="1:7" x14ac:dyDescent="0.25">
      <c r="A111" s="16">
        <v>2561</v>
      </c>
      <c r="B111" s="17" t="s">
        <v>609</v>
      </c>
      <c r="C111" s="18">
        <v>87000</v>
      </c>
      <c r="D111" s="18">
        <v>50000</v>
      </c>
      <c r="E111" s="18">
        <v>0</v>
      </c>
      <c r="F111" s="18">
        <f t="shared" si="9"/>
        <v>137000</v>
      </c>
      <c r="G111" s="19">
        <f t="shared" si="15"/>
        <v>1.1429356837457973</v>
      </c>
    </row>
    <row r="112" spans="1:7" x14ac:dyDescent="0.25">
      <c r="A112" s="16">
        <v>2590</v>
      </c>
      <c r="B112" s="17" t="s">
        <v>641</v>
      </c>
      <c r="C112" s="18"/>
      <c r="D112" s="18"/>
      <c r="E112" s="18"/>
      <c r="F112" s="18"/>
      <c r="G112" s="19"/>
    </row>
    <row r="113" spans="1:7" x14ac:dyDescent="0.25">
      <c r="A113" s="16">
        <v>2591</v>
      </c>
      <c r="B113" s="17" t="s">
        <v>642</v>
      </c>
      <c r="C113" s="18">
        <v>120000</v>
      </c>
      <c r="D113" s="18">
        <v>0</v>
      </c>
      <c r="E113" s="18">
        <v>30000</v>
      </c>
      <c r="F113" s="18">
        <f t="shared" si="9"/>
        <v>90000</v>
      </c>
      <c r="G113" s="19">
        <f t="shared" si="15"/>
        <v>1.5764630120631686</v>
      </c>
    </row>
    <row r="114" spans="1:7" x14ac:dyDescent="0.25">
      <c r="A114" s="12" t="s">
        <v>170</v>
      </c>
      <c r="B114" s="13" t="s">
        <v>171</v>
      </c>
      <c r="C114" s="14">
        <f>SUM(C115:C119)</f>
        <v>12979976.859999999</v>
      </c>
      <c r="D114" s="14">
        <f>SUM(D115:D119)</f>
        <v>0</v>
      </c>
      <c r="E114" s="14">
        <f>SUM(E115:E119)</f>
        <v>0</v>
      </c>
      <c r="F114" s="14">
        <f>SUM(F115:F119)</f>
        <v>12979976.859999999</v>
      </c>
      <c r="G114" s="15">
        <f t="shared" ref="G114:G119" si="16">+C114/$D$406*100</f>
        <v>170.52044514354856</v>
      </c>
    </row>
    <row r="115" spans="1:7" x14ac:dyDescent="0.25">
      <c r="A115" s="16" t="s">
        <v>172</v>
      </c>
      <c r="B115" s="17" t="s">
        <v>171</v>
      </c>
      <c r="C115" s="18"/>
      <c r="D115" s="18"/>
      <c r="E115" s="18"/>
      <c r="F115" s="18"/>
      <c r="G115" s="19">
        <f t="shared" si="16"/>
        <v>0</v>
      </c>
    </row>
    <row r="116" spans="1:7" x14ac:dyDescent="0.25">
      <c r="A116" s="16" t="s">
        <v>173</v>
      </c>
      <c r="B116" s="17" t="s">
        <v>174</v>
      </c>
      <c r="C116" s="18">
        <v>12979976.859999999</v>
      </c>
      <c r="D116" s="18">
        <v>0</v>
      </c>
      <c r="E116" s="18">
        <v>0</v>
      </c>
      <c r="F116" s="18">
        <f t="shared" ref="F116:G198" si="17">C116+D116-E116</f>
        <v>12979976.859999999</v>
      </c>
      <c r="G116" s="19">
        <f t="shared" si="16"/>
        <v>170.52044514354856</v>
      </c>
    </row>
    <row r="117" spans="1:7" x14ac:dyDescent="0.25">
      <c r="A117" s="16" t="s">
        <v>175</v>
      </c>
      <c r="B117" s="17" t="s">
        <v>176</v>
      </c>
      <c r="C117" s="18">
        <v>0</v>
      </c>
      <c r="D117" s="18">
        <v>0</v>
      </c>
      <c r="E117" s="18">
        <v>0</v>
      </c>
      <c r="F117" s="18">
        <f t="shared" si="17"/>
        <v>0</v>
      </c>
      <c r="G117" s="19">
        <f t="shared" si="16"/>
        <v>0</v>
      </c>
    </row>
    <row r="118" spans="1:7" x14ac:dyDescent="0.25">
      <c r="A118" s="16" t="s">
        <v>177</v>
      </c>
      <c r="B118" s="17" t="s">
        <v>178</v>
      </c>
      <c r="C118" s="18"/>
      <c r="D118" s="18"/>
      <c r="E118" s="18"/>
      <c r="F118" s="18"/>
      <c r="G118" s="19">
        <f t="shared" si="16"/>
        <v>0</v>
      </c>
    </row>
    <row r="119" spans="1:7" x14ac:dyDescent="0.25">
      <c r="A119" s="16" t="s">
        <v>179</v>
      </c>
      <c r="B119" s="17" t="s">
        <v>180</v>
      </c>
      <c r="C119" s="18">
        <v>0</v>
      </c>
      <c r="D119" s="18">
        <v>0</v>
      </c>
      <c r="E119" s="18">
        <v>0</v>
      </c>
      <c r="F119" s="18">
        <f t="shared" si="17"/>
        <v>0</v>
      </c>
      <c r="G119" s="19">
        <f t="shared" si="16"/>
        <v>0</v>
      </c>
    </row>
    <row r="120" spans="1:7" ht="24" x14ac:dyDescent="0.25">
      <c r="A120" s="12" t="s">
        <v>181</v>
      </c>
      <c r="B120" s="13" t="s">
        <v>182</v>
      </c>
      <c r="C120" s="14">
        <f>SUM(C121:C130)</f>
        <v>131000</v>
      </c>
      <c r="D120" s="14">
        <f t="shared" ref="D120:G120" si="18">SUM(D121:D130)</f>
        <v>0</v>
      </c>
      <c r="E120" s="14">
        <f t="shared" si="18"/>
        <v>0</v>
      </c>
      <c r="F120" s="14">
        <f t="shared" si="18"/>
        <v>131000</v>
      </c>
      <c r="G120" s="14">
        <f t="shared" si="18"/>
        <v>1.7209721215022924</v>
      </c>
    </row>
    <row r="121" spans="1:7" x14ac:dyDescent="0.25">
      <c r="A121" s="16" t="s">
        <v>183</v>
      </c>
      <c r="B121" s="17" t="s">
        <v>184</v>
      </c>
      <c r="C121" s="18"/>
      <c r="D121" s="18"/>
      <c r="E121" s="18"/>
      <c r="F121" s="18"/>
      <c r="G121" s="19">
        <f t="shared" ref="G121:G130" si="19">+C121/$D$406*100</f>
        <v>0</v>
      </c>
    </row>
    <row r="122" spans="1:7" x14ac:dyDescent="0.25">
      <c r="A122" s="16" t="s">
        <v>185</v>
      </c>
      <c r="B122" s="17" t="s">
        <v>186</v>
      </c>
      <c r="C122" s="18">
        <v>10000</v>
      </c>
      <c r="D122" s="18">
        <v>0</v>
      </c>
      <c r="E122" s="18">
        <v>0</v>
      </c>
      <c r="F122" s="18">
        <f t="shared" si="17"/>
        <v>10000</v>
      </c>
      <c r="G122" s="19">
        <f t="shared" si="19"/>
        <v>0.13137191767193074</v>
      </c>
    </row>
    <row r="123" spans="1:7" x14ac:dyDescent="0.25">
      <c r="A123" s="16" t="s">
        <v>187</v>
      </c>
      <c r="B123" s="17" t="s">
        <v>188</v>
      </c>
      <c r="C123" s="18"/>
      <c r="D123" s="18"/>
      <c r="E123" s="18"/>
      <c r="F123" s="18"/>
      <c r="G123" s="19">
        <f t="shared" si="19"/>
        <v>0</v>
      </c>
    </row>
    <row r="124" spans="1:7" x14ac:dyDescent="0.25">
      <c r="A124" s="16" t="s">
        <v>189</v>
      </c>
      <c r="B124" s="17" t="s">
        <v>190</v>
      </c>
      <c r="C124" s="18">
        <v>36500</v>
      </c>
      <c r="D124" s="18">
        <v>0</v>
      </c>
      <c r="E124" s="18">
        <v>0</v>
      </c>
      <c r="F124" s="18">
        <f t="shared" si="17"/>
        <v>36500</v>
      </c>
      <c r="G124" s="19">
        <f t="shared" si="19"/>
        <v>0.47950749950254706</v>
      </c>
    </row>
    <row r="125" spans="1:7" x14ac:dyDescent="0.25">
      <c r="A125" s="16" t="s">
        <v>191</v>
      </c>
      <c r="B125" s="17" t="s">
        <v>192</v>
      </c>
      <c r="C125" s="18"/>
      <c r="D125" s="18"/>
      <c r="E125" s="18"/>
      <c r="F125" s="18"/>
      <c r="G125" s="19">
        <f t="shared" si="19"/>
        <v>0</v>
      </c>
    </row>
    <row r="126" spans="1:7" x14ac:dyDescent="0.25">
      <c r="A126" s="16" t="s">
        <v>193</v>
      </c>
      <c r="B126" s="17" t="s">
        <v>194</v>
      </c>
      <c r="C126" s="18">
        <v>84500</v>
      </c>
      <c r="D126" s="18">
        <v>0</v>
      </c>
      <c r="E126" s="18">
        <v>0</v>
      </c>
      <c r="F126" s="18">
        <f t="shared" si="17"/>
        <v>84500</v>
      </c>
      <c r="G126" s="19">
        <f t="shared" si="19"/>
        <v>1.1100927043278146</v>
      </c>
    </row>
    <row r="127" spans="1:7" x14ac:dyDescent="0.25">
      <c r="A127" s="16" t="s">
        <v>195</v>
      </c>
      <c r="B127" s="17" t="s">
        <v>196</v>
      </c>
      <c r="C127" s="18"/>
      <c r="D127" s="18"/>
      <c r="E127" s="18"/>
      <c r="F127" s="18"/>
      <c r="G127" s="19">
        <f t="shared" si="19"/>
        <v>0</v>
      </c>
    </row>
    <row r="128" spans="1:7" x14ac:dyDescent="0.25">
      <c r="A128" s="16" t="s">
        <v>197</v>
      </c>
      <c r="B128" s="17" t="s">
        <v>198</v>
      </c>
      <c r="C128" s="18">
        <v>0</v>
      </c>
      <c r="D128" s="18">
        <v>0</v>
      </c>
      <c r="E128" s="18">
        <v>0</v>
      </c>
      <c r="F128" s="18">
        <f t="shared" si="17"/>
        <v>0</v>
      </c>
      <c r="G128" s="19">
        <f t="shared" si="19"/>
        <v>0</v>
      </c>
    </row>
    <row r="129" spans="1:7" ht="24" x14ac:dyDescent="0.25">
      <c r="A129" s="16" t="s">
        <v>199</v>
      </c>
      <c r="B129" s="17" t="s">
        <v>200</v>
      </c>
      <c r="C129" s="18"/>
      <c r="D129" s="18"/>
      <c r="E129" s="18"/>
      <c r="F129" s="18"/>
      <c r="G129" s="19">
        <f t="shared" si="19"/>
        <v>0</v>
      </c>
    </row>
    <row r="130" spans="1:7" ht="24" x14ac:dyDescent="0.25">
      <c r="A130" s="16" t="s">
        <v>201</v>
      </c>
      <c r="B130" s="17" t="s">
        <v>202</v>
      </c>
      <c r="C130" s="18">
        <v>0</v>
      </c>
      <c r="D130" s="20">
        <v>0</v>
      </c>
      <c r="E130" s="20">
        <v>0</v>
      </c>
      <c r="F130" s="18">
        <f t="shared" si="17"/>
        <v>0</v>
      </c>
      <c r="G130" s="19">
        <f t="shared" si="19"/>
        <v>0</v>
      </c>
    </row>
    <row r="131" spans="1:7" x14ac:dyDescent="0.25">
      <c r="A131" s="12" t="s">
        <v>203</v>
      </c>
      <c r="B131" s="13" t="s">
        <v>204</v>
      </c>
      <c r="C131" s="14">
        <f>SUM(C132:C137)</f>
        <v>0</v>
      </c>
      <c r="D131" s="14">
        <f t="shared" ref="D131:G131" si="20">SUM(D132:D137)</f>
        <v>0</v>
      </c>
      <c r="E131" s="14">
        <f t="shared" si="20"/>
        <v>0</v>
      </c>
      <c r="F131" s="14">
        <f t="shared" si="20"/>
        <v>0</v>
      </c>
      <c r="G131" s="14">
        <f t="shared" si="20"/>
        <v>0</v>
      </c>
    </row>
    <row r="132" spans="1:7" x14ac:dyDescent="0.25">
      <c r="A132" s="16" t="s">
        <v>205</v>
      </c>
      <c r="B132" s="17" t="s">
        <v>206</v>
      </c>
      <c r="C132" s="18"/>
      <c r="D132" s="18"/>
      <c r="E132" s="18"/>
      <c r="F132" s="18"/>
      <c r="G132" s="19">
        <f>+C132/$D$406*100</f>
        <v>0</v>
      </c>
    </row>
    <row r="133" spans="1:7" x14ac:dyDescent="0.25">
      <c r="A133" s="16" t="s">
        <v>207</v>
      </c>
      <c r="B133" s="17" t="s">
        <v>208</v>
      </c>
      <c r="C133" s="18">
        <v>0</v>
      </c>
      <c r="D133" s="18">
        <v>0</v>
      </c>
      <c r="E133" s="18">
        <v>0</v>
      </c>
      <c r="F133" s="18">
        <f t="shared" si="17"/>
        <v>0</v>
      </c>
      <c r="G133" s="19">
        <f>+C133/$D$406*100</f>
        <v>0</v>
      </c>
    </row>
    <row r="134" spans="1:7" x14ac:dyDescent="0.25">
      <c r="A134" s="16" t="s">
        <v>209</v>
      </c>
      <c r="B134" s="17" t="s">
        <v>210</v>
      </c>
      <c r="C134" s="18"/>
      <c r="D134" s="18"/>
      <c r="E134" s="18"/>
      <c r="F134" s="18"/>
      <c r="G134" s="19">
        <f>+C134/$D$406*100</f>
        <v>0</v>
      </c>
    </row>
    <row r="135" spans="1:7" x14ac:dyDescent="0.25">
      <c r="A135" s="16" t="s">
        <v>211</v>
      </c>
      <c r="B135" s="17" t="s">
        <v>212</v>
      </c>
      <c r="C135" s="18">
        <v>0</v>
      </c>
      <c r="D135" s="18">
        <v>0</v>
      </c>
      <c r="E135" s="18">
        <v>0</v>
      </c>
      <c r="F135" s="18">
        <f t="shared" si="17"/>
        <v>0</v>
      </c>
      <c r="G135" s="19">
        <f>+C135/$D$406*100</f>
        <v>0</v>
      </c>
    </row>
    <row r="136" spans="1:7" ht="24" x14ac:dyDescent="0.25">
      <c r="A136" s="16" t="s">
        <v>213</v>
      </c>
      <c r="B136" s="17" t="s">
        <v>214</v>
      </c>
      <c r="C136" s="18"/>
      <c r="D136" s="18"/>
      <c r="E136" s="18"/>
      <c r="F136" s="18"/>
      <c r="G136" s="19">
        <f>+C136/$D$406*100</f>
        <v>0</v>
      </c>
    </row>
    <row r="137" spans="1:7" ht="24" x14ac:dyDescent="0.25">
      <c r="A137" s="16" t="s">
        <v>215</v>
      </c>
      <c r="B137" s="17" t="s">
        <v>216</v>
      </c>
      <c r="C137" s="18">
        <v>0</v>
      </c>
      <c r="D137" s="18">
        <v>0</v>
      </c>
      <c r="E137" s="18">
        <v>0</v>
      </c>
      <c r="F137" s="18">
        <f t="shared" si="17"/>
        <v>0</v>
      </c>
      <c r="G137" s="18">
        <f t="shared" si="17"/>
        <v>0</v>
      </c>
    </row>
    <row r="138" spans="1:7" x14ac:dyDescent="0.25">
      <c r="A138" s="12" t="s">
        <v>217</v>
      </c>
      <c r="B138" s="13" t="s">
        <v>218</v>
      </c>
      <c r="C138" s="14">
        <f>SUM(C139:C151)</f>
        <v>856595.91</v>
      </c>
      <c r="D138" s="14">
        <f t="shared" ref="D138:G138" si="21">SUM(D139:D151)</f>
        <v>0</v>
      </c>
      <c r="E138" s="14">
        <f t="shared" si="21"/>
        <v>111626.88</v>
      </c>
      <c r="F138" s="14">
        <f t="shared" si="21"/>
        <v>744969.03</v>
      </c>
      <c r="G138" s="14">
        <f t="shared" si="21"/>
        <v>5.1034118485131286</v>
      </c>
    </row>
    <row r="139" spans="1:7" x14ac:dyDescent="0.25">
      <c r="A139" s="16" t="s">
        <v>219</v>
      </c>
      <c r="B139" s="17" t="s">
        <v>220</v>
      </c>
      <c r="C139" s="14"/>
      <c r="D139" s="18"/>
      <c r="E139" s="18"/>
      <c r="F139" s="18"/>
      <c r="G139" s="19">
        <f t="shared" ref="G139:G146" si="22">+C139/$D$406*100</f>
        <v>0</v>
      </c>
    </row>
    <row r="140" spans="1:7" x14ac:dyDescent="0.25">
      <c r="A140" s="16" t="s">
        <v>221</v>
      </c>
      <c r="B140" s="17" t="s">
        <v>222</v>
      </c>
      <c r="C140" s="18">
        <v>245000</v>
      </c>
      <c r="D140" s="18">
        <v>0</v>
      </c>
      <c r="E140" s="18">
        <v>81626.880000000005</v>
      </c>
      <c r="F140" s="18">
        <f t="shared" si="17"/>
        <v>163373.12</v>
      </c>
      <c r="G140" s="19">
        <f t="shared" si="22"/>
        <v>3.2186119829623023</v>
      </c>
    </row>
    <row r="141" spans="1:7" x14ac:dyDescent="0.25">
      <c r="A141" s="16" t="s">
        <v>223</v>
      </c>
      <c r="B141" s="17" t="s">
        <v>224</v>
      </c>
      <c r="C141" s="18"/>
      <c r="D141" s="18"/>
      <c r="E141" s="18"/>
      <c r="F141" s="18"/>
      <c r="G141" s="19">
        <f t="shared" si="22"/>
        <v>0</v>
      </c>
    </row>
    <row r="142" spans="1:7" x14ac:dyDescent="0.25">
      <c r="A142" s="16" t="s">
        <v>225</v>
      </c>
      <c r="B142" s="17" t="s">
        <v>226</v>
      </c>
      <c r="C142" s="18">
        <v>61888.53</v>
      </c>
      <c r="D142" s="18">
        <v>0</v>
      </c>
      <c r="E142" s="18">
        <v>0</v>
      </c>
      <c r="F142" s="18">
        <f t="shared" si="17"/>
        <v>61888.53</v>
      </c>
      <c r="G142" s="19">
        <f t="shared" si="22"/>
        <v>0.81304148679968136</v>
      </c>
    </row>
    <row r="143" spans="1:7" ht="24" x14ac:dyDescent="0.25">
      <c r="A143" s="16" t="s">
        <v>227</v>
      </c>
      <c r="B143" s="17" t="s">
        <v>228</v>
      </c>
      <c r="C143" s="18"/>
      <c r="D143" s="18"/>
      <c r="E143" s="18"/>
      <c r="F143" s="18"/>
      <c r="G143" s="19">
        <f t="shared" si="22"/>
        <v>0</v>
      </c>
    </row>
    <row r="144" spans="1:7" ht="24" x14ac:dyDescent="0.25">
      <c r="A144" s="16" t="s">
        <v>229</v>
      </c>
      <c r="B144" s="17" t="s">
        <v>230</v>
      </c>
      <c r="C144" s="18">
        <v>0</v>
      </c>
      <c r="D144" s="18">
        <v>0</v>
      </c>
      <c r="E144" s="18">
        <v>0</v>
      </c>
      <c r="F144" s="18">
        <f t="shared" si="17"/>
        <v>0</v>
      </c>
      <c r="G144" s="19">
        <f t="shared" si="22"/>
        <v>0</v>
      </c>
    </row>
    <row r="145" spans="1:7" ht="24" x14ac:dyDescent="0.25">
      <c r="A145" s="16" t="s">
        <v>231</v>
      </c>
      <c r="B145" s="17" t="s">
        <v>232</v>
      </c>
      <c r="C145" s="18"/>
      <c r="D145" s="18"/>
      <c r="E145" s="18"/>
      <c r="F145" s="18"/>
      <c r="G145" s="19">
        <f t="shared" si="22"/>
        <v>0</v>
      </c>
    </row>
    <row r="146" spans="1:7" ht="24" x14ac:dyDescent="0.25">
      <c r="A146" s="16">
        <v>2941</v>
      </c>
      <c r="B146" s="17" t="s">
        <v>233</v>
      </c>
      <c r="C146" s="18">
        <v>81582</v>
      </c>
      <c r="D146" s="18">
        <v>0</v>
      </c>
      <c r="E146" s="18">
        <v>30000</v>
      </c>
      <c r="F146" s="18">
        <f t="shared" si="17"/>
        <v>51582</v>
      </c>
      <c r="G146" s="19">
        <f t="shared" si="22"/>
        <v>1.0717583787511451</v>
      </c>
    </row>
    <row r="147" spans="1:7" ht="24" x14ac:dyDescent="0.25">
      <c r="A147" s="16">
        <v>2960</v>
      </c>
      <c r="B147" s="17" t="s">
        <v>643</v>
      </c>
      <c r="C147" s="18"/>
      <c r="D147" s="18"/>
      <c r="E147" s="18"/>
      <c r="F147" s="18"/>
      <c r="G147" s="19"/>
    </row>
    <row r="148" spans="1:7" ht="24" x14ac:dyDescent="0.25">
      <c r="A148" s="16">
        <v>2961</v>
      </c>
      <c r="B148" s="17" t="s">
        <v>644</v>
      </c>
      <c r="C148" s="18">
        <v>425000</v>
      </c>
      <c r="D148" s="18">
        <v>0</v>
      </c>
      <c r="E148" s="18">
        <v>0</v>
      </c>
      <c r="F148" s="18">
        <f t="shared" si="17"/>
        <v>425000</v>
      </c>
      <c r="G148" s="19"/>
    </row>
    <row r="149" spans="1:7" ht="24" x14ac:dyDescent="0.25">
      <c r="A149" s="16">
        <v>2980</v>
      </c>
      <c r="B149" s="17" t="s">
        <v>645</v>
      </c>
      <c r="C149" s="18"/>
      <c r="D149" s="18"/>
      <c r="E149" s="18"/>
      <c r="F149" s="18"/>
      <c r="G149" s="19"/>
    </row>
    <row r="150" spans="1:7" ht="24" x14ac:dyDescent="0.25">
      <c r="A150" s="16">
        <v>2981</v>
      </c>
      <c r="B150" s="17" t="s">
        <v>646</v>
      </c>
      <c r="C150" s="18">
        <v>43125.38</v>
      </c>
      <c r="D150" s="18">
        <v>0</v>
      </c>
      <c r="E150" s="18">
        <v>0</v>
      </c>
      <c r="F150" s="18">
        <f t="shared" si="17"/>
        <v>43125.38</v>
      </c>
      <c r="G150" s="19"/>
    </row>
    <row r="151" spans="1:7" ht="24" x14ac:dyDescent="0.25">
      <c r="A151" s="16">
        <v>2990</v>
      </c>
      <c r="B151" s="17" t="s">
        <v>647</v>
      </c>
      <c r="C151" s="18"/>
      <c r="D151" s="18"/>
      <c r="E151" s="18"/>
      <c r="F151" s="18"/>
      <c r="G151" s="19">
        <f>+C151/$D$406*100</f>
        <v>0</v>
      </c>
    </row>
    <row r="152" spans="1:7" x14ac:dyDescent="0.25">
      <c r="A152" s="8" t="s">
        <v>234</v>
      </c>
      <c r="B152" s="9" t="s">
        <v>235</v>
      </c>
      <c r="C152" s="10">
        <f>C153+C169+C182+C194+C205+C224+C235+C245+C253</f>
        <v>21498392.149999999</v>
      </c>
      <c r="D152" s="10">
        <f t="shared" ref="D152:F152" si="23">D153+D169+D182+D194+D205+D224+D235+D245+D253</f>
        <v>2100000</v>
      </c>
      <c r="E152" s="10">
        <f t="shared" si="23"/>
        <v>160000</v>
      </c>
      <c r="F152" s="10">
        <f t="shared" si="23"/>
        <v>23438392.149999999</v>
      </c>
      <c r="G152" s="11">
        <f>+D152/$D$406*100</f>
        <v>27.588102711105449</v>
      </c>
    </row>
    <row r="153" spans="1:7" x14ac:dyDescent="0.25">
      <c r="A153" s="12" t="s">
        <v>236</v>
      </c>
      <c r="B153" s="13" t="s">
        <v>237</v>
      </c>
      <c r="C153" s="14">
        <f>SUM(C154:C168)</f>
        <v>8300240.0099999998</v>
      </c>
      <c r="D153" s="14">
        <f t="shared" ref="D153:F153" si="24">SUM(D154:D168)</f>
        <v>0</v>
      </c>
      <c r="E153" s="14">
        <f t="shared" si="24"/>
        <v>0</v>
      </c>
      <c r="F153" s="14">
        <f t="shared" si="24"/>
        <v>8300240.0099999998</v>
      </c>
      <c r="G153" s="15">
        <f t="shared" ref="G153:G163" si="25">+C153/$D$406*100</f>
        <v>109.04184472509853</v>
      </c>
    </row>
    <row r="154" spans="1:7" x14ac:dyDescent="0.25">
      <c r="A154" s="16" t="s">
        <v>238</v>
      </c>
      <c r="B154" s="17" t="s">
        <v>239</v>
      </c>
      <c r="C154" s="18"/>
      <c r="D154" s="18"/>
      <c r="E154" s="18"/>
      <c r="F154" s="18"/>
      <c r="G154" s="19">
        <f t="shared" si="25"/>
        <v>0</v>
      </c>
    </row>
    <row r="155" spans="1:7" x14ac:dyDescent="0.25">
      <c r="A155" s="16" t="s">
        <v>240</v>
      </c>
      <c r="B155" s="17" t="s">
        <v>241</v>
      </c>
      <c r="C155" s="18">
        <v>965000</v>
      </c>
      <c r="D155" s="18">
        <v>0</v>
      </c>
      <c r="E155" s="18">
        <v>0</v>
      </c>
      <c r="F155" s="18">
        <f t="shared" si="17"/>
        <v>965000</v>
      </c>
      <c r="G155" s="19">
        <f t="shared" si="25"/>
        <v>12.677390055341315</v>
      </c>
    </row>
    <row r="156" spans="1:7" ht="24" x14ac:dyDescent="0.25">
      <c r="A156" s="16" t="s">
        <v>242</v>
      </c>
      <c r="B156" s="17" t="s">
        <v>243</v>
      </c>
      <c r="C156" s="18">
        <v>0</v>
      </c>
      <c r="D156" s="18"/>
      <c r="E156" s="18"/>
      <c r="F156" s="18">
        <f t="shared" si="17"/>
        <v>0</v>
      </c>
      <c r="G156" s="19">
        <f t="shared" si="25"/>
        <v>0</v>
      </c>
    </row>
    <row r="157" spans="1:7" ht="24" x14ac:dyDescent="0.25">
      <c r="A157" s="16" t="s">
        <v>244</v>
      </c>
      <c r="B157" s="17" t="s">
        <v>245</v>
      </c>
      <c r="C157" s="18">
        <v>7113500</v>
      </c>
      <c r="D157" s="18">
        <v>0</v>
      </c>
      <c r="E157" s="18">
        <v>0</v>
      </c>
      <c r="F157" s="18">
        <f t="shared" si="17"/>
        <v>7113500</v>
      </c>
      <c r="G157" s="19">
        <f t="shared" si="25"/>
        <v>93.451413635927921</v>
      </c>
    </row>
    <row r="158" spans="1:7" x14ac:dyDescent="0.25">
      <c r="A158" s="16" t="s">
        <v>246</v>
      </c>
      <c r="B158" s="17" t="s">
        <v>247</v>
      </c>
      <c r="C158" s="18"/>
      <c r="D158" s="18"/>
      <c r="E158" s="18"/>
      <c r="F158" s="18"/>
      <c r="G158" s="19">
        <f t="shared" si="25"/>
        <v>0</v>
      </c>
    </row>
    <row r="159" spans="1:7" ht="24" x14ac:dyDescent="0.25">
      <c r="A159" s="16" t="s">
        <v>248</v>
      </c>
      <c r="B159" s="17" t="s">
        <v>249</v>
      </c>
      <c r="C159" s="18">
        <v>3000</v>
      </c>
      <c r="D159" s="18">
        <v>0</v>
      </c>
      <c r="E159" s="18">
        <v>0</v>
      </c>
      <c r="F159" s="18">
        <f t="shared" si="17"/>
        <v>3000</v>
      </c>
      <c r="G159" s="19">
        <f t="shared" si="25"/>
        <v>3.9411575301579217E-2</v>
      </c>
    </row>
    <row r="160" spans="1:7" x14ac:dyDescent="0.25">
      <c r="A160" s="16" t="s">
        <v>250</v>
      </c>
      <c r="B160" s="17" t="s">
        <v>251</v>
      </c>
      <c r="C160" s="18"/>
      <c r="D160" s="20"/>
      <c r="E160" s="20"/>
      <c r="F160" s="18"/>
      <c r="G160" s="19">
        <f t="shared" si="25"/>
        <v>0</v>
      </c>
    </row>
    <row r="161" spans="1:7" x14ac:dyDescent="0.25">
      <c r="A161" s="16" t="s">
        <v>252</v>
      </c>
      <c r="B161" s="17" t="s">
        <v>253</v>
      </c>
      <c r="C161" s="18">
        <v>0</v>
      </c>
      <c r="D161" s="18">
        <v>0</v>
      </c>
      <c r="E161" s="18">
        <v>0</v>
      </c>
      <c r="F161" s="18">
        <f t="shared" si="17"/>
        <v>0</v>
      </c>
      <c r="G161" s="19">
        <f t="shared" si="25"/>
        <v>0</v>
      </c>
    </row>
    <row r="162" spans="1:7" x14ac:dyDescent="0.25">
      <c r="A162" s="16" t="s">
        <v>254</v>
      </c>
      <c r="B162" s="17" t="s">
        <v>255</v>
      </c>
      <c r="C162" s="18"/>
      <c r="D162" s="18"/>
      <c r="E162" s="18"/>
      <c r="F162" s="18"/>
      <c r="G162" s="19">
        <f t="shared" si="25"/>
        <v>0</v>
      </c>
    </row>
    <row r="163" spans="1:7" x14ac:dyDescent="0.25">
      <c r="A163" s="16" t="s">
        <v>256</v>
      </c>
      <c r="B163" s="17" t="s">
        <v>257</v>
      </c>
      <c r="C163" s="18">
        <v>146000</v>
      </c>
      <c r="D163" s="18">
        <v>0</v>
      </c>
      <c r="E163" s="18">
        <v>0</v>
      </c>
      <c r="F163" s="18">
        <f t="shared" si="17"/>
        <v>146000</v>
      </c>
      <c r="G163" s="19">
        <f t="shared" si="25"/>
        <v>1.9180299980101883</v>
      </c>
    </row>
    <row r="164" spans="1:7" ht="24" x14ac:dyDescent="0.25">
      <c r="A164" s="16">
        <v>3170</v>
      </c>
      <c r="B164" s="17" t="s">
        <v>648</v>
      </c>
      <c r="C164" s="18"/>
      <c r="D164" s="18"/>
      <c r="E164" s="18"/>
      <c r="F164" s="18"/>
      <c r="G164" s="19"/>
    </row>
    <row r="165" spans="1:7" ht="24" x14ac:dyDescent="0.25">
      <c r="A165" s="16">
        <v>3171</v>
      </c>
      <c r="B165" s="17" t="s">
        <v>649</v>
      </c>
      <c r="C165" s="18">
        <v>61740.01</v>
      </c>
      <c r="D165" s="18">
        <v>0</v>
      </c>
      <c r="E165" s="18">
        <v>0</v>
      </c>
      <c r="F165" s="18">
        <f t="shared" si="17"/>
        <v>61740.01</v>
      </c>
      <c r="G165" s="19"/>
    </row>
    <row r="166" spans="1:7" x14ac:dyDescent="0.25">
      <c r="A166" s="16">
        <v>3180</v>
      </c>
      <c r="B166" s="17" t="s">
        <v>685</v>
      </c>
      <c r="C166" s="18"/>
      <c r="D166" s="18"/>
      <c r="E166" s="18"/>
      <c r="F166" s="18">
        <f t="shared" si="17"/>
        <v>0</v>
      </c>
      <c r="G166" s="19"/>
    </row>
    <row r="167" spans="1:7" x14ac:dyDescent="0.25">
      <c r="A167" s="16">
        <v>3182</v>
      </c>
      <c r="B167" s="17" t="s">
        <v>686</v>
      </c>
      <c r="C167" s="18">
        <v>11000</v>
      </c>
      <c r="D167" s="18">
        <v>0</v>
      </c>
      <c r="E167" s="18">
        <v>0</v>
      </c>
      <c r="F167" s="18">
        <f t="shared" si="17"/>
        <v>11000</v>
      </c>
      <c r="G167" s="19"/>
    </row>
    <row r="168" spans="1:7" x14ac:dyDescent="0.25">
      <c r="A168" s="16" t="s">
        <v>258</v>
      </c>
      <c r="B168" s="17" t="s">
        <v>259</v>
      </c>
      <c r="C168" s="18">
        <v>0</v>
      </c>
      <c r="D168" s="18">
        <v>0</v>
      </c>
      <c r="E168" s="18">
        <v>0</v>
      </c>
      <c r="F168" s="18">
        <f t="shared" si="17"/>
        <v>0</v>
      </c>
      <c r="G168" s="19">
        <f>+C168/$D$406*100</f>
        <v>0</v>
      </c>
    </row>
    <row r="169" spans="1:7" x14ac:dyDescent="0.25">
      <c r="A169" s="12" t="s">
        <v>260</v>
      </c>
      <c r="B169" s="13" t="s">
        <v>261</v>
      </c>
      <c r="C169" s="14">
        <f>SUM(C170:C181)</f>
        <v>724800.14</v>
      </c>
      <c r="D169" s="14">
        <f t="shared" ref="D169:F169" si="26">SUM(D170:D181)</f>
        <v>0</v>
      </c>
      <c r="E169" s="14">
        <f t="shared" si="26"/>
        <v>0</v>
      </c>
      <c r="F169" s="14">
        <f t="shared" si="26"/>
        <v>724800.14</v>
      </c>
      <c r="G169" s="14">
        <f>SUM(G170:G181)</f>
        <v>4.2669617251911571</v>
      </c>
    </row>
    <row r="170" spans="1:7" x14ac:dyDescent="0.25">
      <c r="A170" s="16">
        <v>3220</v>
      </c>
      <c r="B170" s="31" t="s">
        <v>610</v>
      </c>
      <c r="C170" s="20"/>
      <c r="D170" s="20"/>
      <c r="E170" s="20"/>
      <c r="F170" s="20"/>
      <c r="G170" s="19"/>
    </row>
    <row r="171" spans="1:7" x14ac:dyDescent="0.25">
      <c r="A171" s="16">
        <v>3221</v>
      </c>
      <c r="B171" s="31" t="s">
        <v>611</v>
      </c>
      <c r="C171" s="20">
        <v>200000</v>
      </c>
      <c r="D171" s="20">
        <v>0</v>
      </c>
      <c r="E171" s="20">
        <v>0</v>
      </c>
      <c r="F171" s="20">
        <f>C171+D171-E171</f>
        <v>200000</v>
      </c>
      <c r="G171" s="19"/>
    </row>
    <row r="172" spans="1:7" x14ac:dyDescent="0.25">
      <c r="A172" s="16">
        <v>3250</v>
      </c>
      <c r="B172" s="31" t="s">
        <v>612</v>
      </c>
      <c r="C172" s="20"/>
      <c r="D172" s="20"/>
      <c r="E172" s="20"/>
      <c r="F172" s="20"/>
      <c r="G172" s="19"/>
    </row>
    <row r="173" spans="1:7" x14ac:dyDescent="0.25">
      <c r="A173" s="16">
        <v>3251</v>
      </c>
      <c r="B173" s="31" t="s">
        <v>613</v>
      </c>
      <c r="C173" s="20">
        <v>200000</v>
      </c>
      <c r="D173" s="20">
        <v>0</v>
      </c>
      <c r="E173" s="20">
        <v>0</v>
      </c>
      <c r="F173" s="20">
        <f>C173+D173-E173</f>
        <v>200000</v>
      </c>
      <c r="G173" s="19"/>
    </row>
    <row r="174" spans="1:7" ht="24" x14ac:dyDescent="0.25">
      <c r="A174" s="16" t="s">
        <v>262</v>
      </c>
      <c r="B174" s="17" t="s">
        <v>263</v>
      </c>
      <c r="C174" s="18"/>
      <c r="D174" s="20"/>
      <c r="E174" s="20"/>
      <c r="F174" s="18"/>
      <c r="G174" s="19">
        <f t="shared" ref="G174:G184" si="27">+C174/$D$406*100</f>
        <v>0</v>
      </c>
    </row>
    <row r="175" spans="1:7" ht="24" x14ac:dyDescent="0.25">
      <c r="A175" s="16" t="s">
        <v>264</v>
      </c>
      <c r="B175" s="17" t="s">
        <v>265</v>
      </c>
      <c r="C175" s="18">
        <v>324800.14</v>
      </c>
      <c r="D175" s="18">
        <v>0</v>
      </c>
      <c r="E175" s="18">
        <v>0</v>
      </c>
      <c r="F175" s="18">
        <f t="shared" si="17"/>
        <v>324800.14</v>
      </c>
      <c r="G175" s="19">
        <f t="shared" si="27"/>
        <v>4.2669617251911571</v>
      </c>
    </row>
    <row r="176" spans="1:7" x14ac:dyDescent="0.25">
      <c r="A176" s="16" t="s">
        <v>266</v>
      </c>
      <c r="B176" s="17" t="s">
        <v>267</v>
      </c>
      <c r="C176" s="18"/>
      <c r="D176" s="18"/>
      <c r="E176" s="18"/>
      <c r="F176" s="18"/>
      <c r="G176" s="19">
        <f t="shared" si="27"/>
        <v>0</v>
      </c>
    </row>
    <row r="177" spans="1:7" x14ac:dyDescent="0.25">
      <c r="A177" s="16" t="s">
        <v>268</v>
      </c>
      <c r="B177" s="17" t="s">
        <v>269</v>
      </c>
      <c r="C177" s="18">
        <v>0</v>
      </c>
      <c r="D177" s="18">
        <v>0</v>
      </c>
      <c r="E177" s="18">
        <v>0</v>
      </c>
      <c r="F177" s="18">
        <f t="shared" si="17"/>
        <v>0</v>
      </c>
      <c r="G177" s="19">
        <f t="shared" si="27"/>
        <v>0</v>
      </c>
    </row>
    <row r="178" spans="1:7" x14ac:dyDescent="0.25">
      <c r="A178" s="16" t="s">
        <v>270</v>
      </c>
      <c r="B178" s="17" t="s">
        <v>271</v>
      </c>
      <c r="C178" s="18"/>
      <c r="D178" s="18"/>
      <c r="E178" s="18"/>
      <c r="F178" s="18"/>
      <c r="G178" s="19">
        <f t="shared" si="27"/>
        <v>0</v>
      </c>
    </row>
    <row r="179" spans="1:7" x14ac:dyDescent="0.25">
      <c r="A179" s="16" t="s">
        <v>272</v>
      </c>
      <c r="B179" s="17" t="s">
        <v>273</v>
      </c>
      <c r="C179" s="18">
        <v>0</v>
      </c>
      <c r="D179" s="18">
        <v>0</v>
      </c>
      <c r="E179" s="18">
        <v>0</v>
      </c>
      <c r="F179" s="18">
        <f t="shared" si="17"/>
        <v>0</v>
      </c>
      <c r="G179" s="19">
        <f t="shared" si="27"/>
        <v>0</v>
      </c>
    </row>
    <row r="180" spans="1:7" x14ac:dyDescent="0.25">
      <c r="A180" s="16" t="s">
        <v>274</v>
      </c>
      <c r="B180" s="17" t="s">
        <v>275</v>
      </c>
      <c r="C180" s="18">
        <v>0</v>
      </c>
      <c r="D180" s="18">
        <v>0</v>
      </c>
      <c r="E180" s="18">
        <v>0</v>
      </c>
      <c r="F180" s="18">
        <f t="shared" si="17"/>
        <v>0</v>
      </c>
      <c r="G180" s="19">
        <f t="shared" si="27"/>
        <v>0</v>
      </c>
    </row>
    <row r="181" spans="1:7" x14ac:dyDescent="0.25">
      <c r="A181" s="16" t="s">
        <v>276</v>
      </c>
      <c r="B181" s="17" t="s">
        <v>277</v>
      </c>
      <c r="C181" s="18">
        <v>0</v>
      </c>
      <c r="D181" s="18">
        <v>0</v>
      </c>
      <c r="E181" s="18">
        <v>0</v>
      </c>
      <c r="F181" s="18">
        <f t="shared" si="17"/>
        <v>0</v>
      </c>
      <c r="G181" s="19">
        <f t="shared" si="27"/>
        <v>0</v>
      </c>
    </row>
    <row r="182" spans="1:7" ht="24" x14ac:dyDescent="0.25">
      <c r="A182" s="12" t="s">
        <v>278</v>
      </c>
      <c r="B182" s="13" t="s">
        <v>279</v>
      </c>
      <c r="C182" s="14">
        <f>SUM(C183:C193)</f>
        <v>200000</v>
      </c>
      <c r="D182" s="14">
        <f t="shared" ref="D182:F182" si="28">SUM(D183:D193)</f>
        <v>0</v>
      </c>
      <c r="E182" s="14">
        <f t="shared" si="28"/>
        <v>110000</v>
      </c>
      <c r="F182" s="14">
        <f t="shared" si="28"/>
        <v>90000</v>
      </c>
      <c r="G182" s="15">
        <f t="shared" si="27"/>
        <v>2.6274383534386141</v>
      </c>
    </row>
    <row r="183" spans="1:7" ht="24" x14ac:dyDescent="0.25">
      <c r="A183" s="16" t="s">
        <v>280</v>
      </c>
      <c r="B183" s="17" t="s">
        <v>281</v>
      </c>
      <c r="C183" s="18"/>
      <c r="D183" s="20"/>
      <c r="E183" s="20"/>
      <c r="F183" s="18"/>
      <c r="G183" s="19">
        <f t="shared" si="27"/>
        <v>0</v>
      </c>
    </row>
    <row r="184" spans="1:7" ht="24" x14ac:dyDescent="0.25">
      <c r="A184" s="16" t="s">
        <v>282</v>
      </c>
      <c r="B184" s="17" t="s">
        <v>283</v>
      </c>
      <c r="C184" s="18">
        <v>55000</v>
      </c>
      <c r="D184" s="18">
        <v>0</v>
      </c>
      <c r="E184" s="18">
        <v>0</v>
      </c>
      <c r="F184" s="18">
        <f t="shared" si="17"/>
        <v>55000</v>
      </c>
      <c r="G184" s="19">
        <f t="shared" si="27"/>
        <v>0.72254554719561892</v>
      </c>
    </row>
    <row r="185" spans="1:7" ht="24" x14ac:dyDescent="0.25">
      <c r="A185" s="16">
        <v>3320</v>
      </c>
      <c r="B185" s="17" t="s">
        <v>650</v>
      </c>
      <c r="C185" s="18"/>
      <c r="D185" s="18"/>
      <c r="E185" s="18"/>
      <c r="F185" s="18"/>
      <c r="G185" s="19"/>
    </row>
    <row r="186" spans="1:7" ht="24" x14ac:dyDescent="0.25">
      <c r="A186" s="16">
        <v>3321</v>
      </c>
      <c r="B186" s="17" t="s">
        <v>651</v>
      </c>
      <c r="C186" s="18">
        <v>50000</v>
      </c>
      <c r="D186" s="18">
        <v>0</v>
      </c>
      <c r="E186" s="18">
        <v>50000</v>
      </c>
      <c r="F186" s="18">
        <f t="shared" si="17"/>
        <v>0</v>
      </c>
      <c r="G186" s="19"/>
    </row>
    <row r="187" spans="1:7" ht="24" x14ac:dyDescent="0.25">
      <c r="A187" s="16">
        <v>3330</v>
      </c>
      <c r="B187" s="17" t="s">
        <v>652</v>
      </c>
      <c r="C187" s="18"/>
      <c r="D187" s="18"/>
      <c r="E187" s="18"/>
      <c r="F187" s="18">
        <f t="shared" si="17"/>
        <v>0</v>
      </c>
      <c r="G187" s="19"/>
    </row>
    <row r="188" spans="1:7" ht="24" x14ac:dyDescent="0.25">
      <c r="A188" s="16">
        <v>3331</v>
      </c>
      <c r="B188" s="17" t="s">
        <v>653</v>
      </c>
      <c r="C188" s="18">
        <v>25000</v>
      </c>
      <c r="D188" s="18">
        <v>0</v>
      </c>
      <c r="E188" s="18">
        <v>25000</v>
      </c>
      <c r="F188" s="18">
        <f t="shared" si="17"/>
        <v>0</v>
      </c>
      <c r="G188" s="19"/>
    </row>
    <row r="189" spans="1:7" x14ac:dyDescent="0.25">
      <c r="A189" s="16">
        <v>3332</v>
      </c>
      <c r="B189" s="17" t="s">
        <v>687</v>
      </c>
      <c r="C189" s="18">
        <v>0</v>
      </c>
      <c r="D189" s="18">
        <v>0</v>
      </c>
      <c r="E189" s="18">
        <v>0</v>
      </c>
      <c r="F189" s="18">
        <f t="shared" si="17"/>
        <v>0</v>
      </c>
      <c r="G189" s="19"/>
    </row>
    <row r="190" spans="1:7" x14ac:dyDescent="0.25">
      <c r="A190" s="16">
        <v>3340</v>
      </c>
      <c r="B190" s="17" t="s">
        <v>614</v>
      </c>
      <c r="C190" s="18"/>
      <c r="D190" s="18"/>
      <c r="E190" s="18"/>
      <c r="F190" s="18">
        <f t="shared" si="17"/>
        <v>0</v>
      </c>
      <c r="G190" s="19"/>
    </row>
    <row r="191" spans="1:7" x14ac:dyDescent="0.25">
      <c r="A191" s="16">
        <v>3341</v>
      </c>
      <c r="B191" s="17" t="s">
        <v>615</v>
      </c>
      <c r="C191" s="18">
        <v>35000</v>
      </c>
      <c r="D191" s="18">
        <v>0</v>
      </c>
      <c r="E191" s="18">
        <v>35000</v>
      </c>
      <c r="F191" s="18">
        <f t="shared" si="17"/>
        <v>0</v>
      </c>
      <c r="G191" s="19"/>
    </row>
    <row r="192" spans="1:7" x14ac:dyDescent="0.25">
      <c r="A192" s="16">
        <v>3370</v>
      </c>
      <c r="B192" s="17" t="s">
        <v>654</v>
      </c>
      <c r="C192" s="18"/>
      <c r="D192" s="20"/>
      <c r="E192" s="20"/>
      <c r="F192" s="18">
        <f t="shared" si="17"/>
        <v>0</v>
      </c>
      <c r="G192" s="19">
        <f t="shared" ref="G192:G200" si="29">+C192/$D$406*100</f>
        <v>0</v>
      </c>
    </row>
    <row r="193" spans="1:7" x14ac:dyDescent="0.25">
      <c r="A193" s="16">
        <v>3371</v>
      </c>
      <c r="B193" s="17" t="s">
        <v>655</v>
      </c>
      <c r="C193" s="18">
        <v>35000</v>
      </c>
      <c r="D193" s="18">
        <v>0</v>
      </c>
      <c r="E193" s="18">
        <v>0</v>
      </c>
      <c r="F193" s="18">
        <f t="shared" si="17"/>
        <v>35000</v>
      </c>
      <c r="G193" s="19">
        <f t="shared" si="29"/>
        <v>0.45980171185175756</v>
      </c>
    </row>
    <row r="194" spans="1:7" x14ac:dyDescent="0.25">
      <c r="A194" s="12" t="s">
        <v>284</v>
      </c>
      <c r="B194" s="13" t="s">
        <v>285</v>
      </c>
      <c r="C194" s="14">
        <f>SUM(C195:C204)</f>
        <v>55000</v>
      </c>
      <c r="D194" s="14">
        <f t="shared" ref="D194:F194" si="30">SUM(D195:D204)</f>
        <v>0</v>
      </c>
      <c r="E194" s="14">
        <f t="shared" si="30"/>
        <v>0</v>
      </c>
      <c r="F194" s="14">
        <f t="shared" si="30"/>
        <v>55000</v>
      </c>
      <c r="G194" s="15">
        <f t="shared" si="29"/>
        <v>0.72254554719561892</v>
      </c>
    </row>
    <row r="195" spans="1:7" x14ac:dyDescent="0.25">
      <c r="A195" s="16" t="s">
        <v>286</v>
      </c>
      <c r="B195" s="17" t="s">
        <v>287</v>
      </c>
      <c r="C195" s="18"/>
      <c r="D195" s="18"/>
      <c r="E195" s="18"/>
      <c r="F195" s="18"/>
      <c r="G195" s="19">
        <f t="shared" si="29"/>
        <v>0</v>
      </c>
    </row>
    <row r="196" spans="1:7" x14ac:dyDescent="0.25">
      <c r="A196" s="16" t="s">
        <v>288</v>
      </c>
      <c r="B196" s="17" t="s">
        <v>289</v>
      </c>
      <c r="C196" s="18">
        <v>30000</v>
      </c>
      <c r="D196" s="18">
        <v>0</v>
      </c>
      <c r="E196" s="18">
        <v>0</v>
      </c>
      <c r="F196" s="18">
        <f t="shared" si="17"/>
        <v>30000</v>
      </c>
      <c r="G196" s="19">
        <f t="shared" si="29"/>
        <v>0.39411575301579216</v>
      </c>
    </row>
    <row r="197" spans="1:7" x14ac:dyDescent="0.25">
      <c r="A197" s="16" t="s">
        <v>290</v>
      </c>
      <c r="B197" s="17" t="s">
        <v>291</v>
      </c>
      <c r="C197" s="18">
        <v>0</v>
      </c>
      <c r="D197" s="20">
        <v>0</v>
      </c>
      <c r="E197" s="20">
        <v>0</v>
      </c>
      <c r="F197" s="18">
        <f t="shared" si="17"/>
        <v>0</v>
      </c>
      <c r="G197" s="19">
        <f t="shared" si="29"/>
        <v>0</v>
      </c>
    </row>
    <row r="198" spans="1:7" x14ac:dyDescent="0.25">
      <c r="A198" s="16" t="s">
        <v>292</v>
      </c>
      <c r="B198" s="17" t="s">
        <v>293</v>
      </c>
      <c r="C198" s="18">
        <v>0</v>
      </c>
      <c r="D198" s="18">
        <v>0</v>
      </c>
      <c r="E198" s="18">
        <v>0</v>
      </c>
      <c r="F198" s="18">
        <f t="shared" si="17"/>
        <v>0</v>
      </c>
      <c r="G198" s="19">
        <f t="shared" si="29"/>
        <v>0</v>
      </c>
    </row>
    <row r="199" spans="1:7" x14ac:dyDescent="0.25">
      <c r="A199" s="16">
        <v>3450</v>
      </c>
      <c r="B199" s="17" t="s">
        <v>656</v>
      </c>
      <c r="C199" s="18"/>
      <c r="D199" s="18"/>
      <c r="E199" s="18"/>
      <c r="F199" s="18"/>
      <c r="G199" s="19">
        <f t="shared" si="29"/>
        <v>0</v>
      </c>
    </row>
    <row r="200" spans="1:7" x14ac:dyDescent="0.25">
      <c r="A200" s="16">
        <v>3451</v>
      </c>
      <c r="B200" s="17" t="s">
        <v>657</v>
      </c>
      <c r="C200" s="18">
        <v>25000</v>
      </c>
      <c r="D200" s="20">
        <v>0</v>
      </c>
      <c r="E200" s="20">
        <v>0</v>
      </c>
      <c r="F200" s="18">
        <f>C200+D200-E200</f>
        <v>25000</v>
      </c>
      <c r="G200" s="19">
        <f t="shared" si="29"/>
        <v>0.32842979417982676</v>
      </c>
    </row>
    <row r="201" spans="1:7" x14ac:dyDescent="0.25">
      <c r="A201" s="16">
        <v>3470</v>
      </c>
      <c r="B201" s="17" t="s">
        <v>616</v>
      </c>
      <c r="C201" s="18"/>
      <c r="D201" s="20"/>
      <c r="E201" s="20"/>
      <c r="F201" s="18"/>
      <c r="G201" s="19"/>
    </row>
    <row r="202" spans="1:7" x14ac:dyDescent="0.25">
      <c r="A202" s="16">
        <v>3471</v>
      </c>
      <c r="B202" s="17" t="s">
        <v>617</v>
      </c>
      <c r="C202" s="18">
        <v>0</v>
      </c>
      <c r="D202" s="20">
        <v>0</v>
      </c>
      <c r="E202" s="20">
        <v>0</v>
      </c>
      <c r="F202" s="18">
        <f>C202+D202-E202</f>
        <v>0</v>
      </c>
      <c r="G202" s="19"/>
    </row>
    <row r="203" spans="1:7" ht="24" x14ac:dyDescent="0.25">
      <c r="A203" s="16" t="s">
        <v>294</v>
      </c>
      <c r="B203" s="17" t="s">
        <v>295</v>
      </c>
      <c r="C203" s="18"/>
      <c r="D203" s="18"/>
      <c r="E203" s="18"/>
      <c r="F203" s="18"/>
      <c r="G203" s="19">
        <f t="shared" ref="G203:G228" si="31">+C203/$D$406*100</f>
        <v>0</v>
      </c>
    </row>
    <row r="204" spans="1:7" ht="24" x14ac:dyDescent="0.25">
      <c r="A204" s="16" t="s">
        <v>296</v>
      </c>
      <c r="B204" s="17" t="s">
        <v>297</v>
      </c>
      <c r="C204" s="18">
        <v>0</v>
      </c>
      <c r="D204" s="20">
        <v>0</v>
      </c>
      <c r="E204" s="20">
        <v>0</v>
      </c>
      <c r="F204" s="18">
        <f t="shared" ref="F204:F247" si="32">C204+D204-E204</f>
        <v>0</v>
      </c>
      <c r="G204" s="19">
        <f t="shared" si="31"/>
        <v>0</v>
      </c>
    </row>
    <row r="205" spans="1:7" ht="24" x14ac:dyDescent="0.25">
      <c r="A205" s="12" t="s">
        <v>298</v>
      </c>
      <c r="B205" s="13" t="s">
        <v>299</v>
      </c>
      <c r="C205" s="14">
        <f>SUM(C206:C223)</f>
        <v>1761352</v>
      </c>
      <c r="D205" s="14">
        <f t="shared" ref="D205:F205" si="33">SUM(D206:D223)</f>
        <v>0</v>
      </c>
      <c r="E205" s="14">
        <f t="shared" si="33"/>
        <v>0</v>
      </c>
      <c r="F205" s="14">
        <f t="shared" si="33"/>
        <v>1761352</v>
      </c>
      <c r="G205" s="15">
        <f t="shared" si="31"/>
        <v>23.139218993529052</v>
      </c>
    </row>
    <row r="206" spans="1:7" x14ac:dyDescent="0.25">
      <c r="A206" s="16" t="s">
        <v>300</v>
      </c>
      <c r="B206" s="17" t="s">
        <v>301</v>
      </c>
      <c r="C206" s="18"/>
      <c r="D206" s="18"/>
      <c r="E206" s="18"/>
      <c r="F206" s="18"/>
      <c r="G206" s="19">
        <f t="shared" si="31"/>
        <v>0</v>
      </c>
    </row>
    <row r="207" spans="1:7" x14ac:dyDescent="0.25">
      <c r="A207" s="16" t="s">
        <v>302</v>
      </c>
      <c r="B207" s="17" t="s">
        <v>303</v>
      </c>
      <c r="C207" s="18">
        <v>351352</v>
      </c>
      <c r="D207" s="18">
        <v>0</v>
      </c>
      <c r="E207" s="18">
        <v>0</v>
      </c>
      <c r="F207" s="18">
        <f t="shared" si="32"/>
        <v>351352</v>
      </c>
      <c r="G207" s="19">
        <f t="shared" si="31"/>
        <v>4.6157786017868201</v>
      </c>
    </row>
    <row r="208" spans="1:7" ht="24" x14ac:dyDescent="0.25">
      <c r="A208" s="16" t="s">
        <v>304</v>
      </c>
      <c r="B208" s="17" t="s">
        <v>305</v>
      </c>
      <c r="C208" s="18"/>
      <c r="D208" s="18"/>
      <c r="E208" s="18"/>
      <c r="F208" s="18"/>
      <c r="G208" s="19">
        <f t="shared" si="31"/>
        <v>0</v>
      </c>
    </row>
    <row r="209" spans="1:7" ht="36" x14ac:dyDescent="0.25">
      <c r="A209" s="16" t="s">
        <v>306</v>
      </c>
      <c r="B209" s="17" t="s">
        <v>307</v>
      </c>
      <c r="C209" s="18"/>
      <c r="D209" s="18">
        <v>0</v>
      </c>
      <c r="E209" s="18">
        <v>0</v>
      </c>
      <c r="F209" s="18">
        <f t="shared" si="32"/>
        <v>0</v>
      </c>
      <c r="G209" s="19">
        <f t="shared" si="31"/>
        <v>0</v>
      </c>
    </row>
    <row r="210" spans="1:7" ht="24" x14ac:dyDescent="0.25">
      <c r="A210" s="16" t="s">
        <v>308</v>
      </c>
      <c r="B210" s="17" t="s">
        <v>309</v>
      </c>
      <c r="C210" s="18"/>
      <c r="D210" s="18"/>
      <c r="E210" s="18"/>
      <c r="F210" s="18"/>
      <c r="G210" s="19">
        <f t="shared" si="31"/>
        <v>0</v>
      </c>
    </row>
    <row r="211" spans="1:7" ht="24" x14ac:dyDescent="0.25">
      <c r="A211" s="16" t="s">
        <v>310</v>
      </c>
      <c r="B211" s="17" t="s">
        <v>311</v>
      </c>
      <c r="C211" s="18">
        <v>50000</v>
      </c>
      <c r="D211" s="20">
        <v>0</v>
      </c>
      <c r="E211" s="20">
        <v>0</v>
      </c>
      <c r="F211" s="18">
        <f t="shared" si="32"/>
        <v>50000</v>
      </c>
      <c r="G211" s="19">
        <f t="shared" si="31"/>
        <v>0.65685958835965352</v>
      </c>
    </row>
    <row r="212" spans="1:7" ht="24" x14ac:dyDescent="0.25">
      <c r="A212" s="16" t="s">
        <v>312</v>
      </c>
      <c r="B212" s="17" t="s">
        <v>313</v>
      </c>
      <c r="C212" s="18"/>
      <c r="D212" s="18"/>
      <c r="E212" s="18"/>
      <c r="F212" s="18"/>
      <c r="G212" s="19">
        <f t="shared" si="31"/>
        <v>0</v>
      </c>
    </row>
    <row r="213" spans="1:7" ht="24" x14ac:dyDescent="0.25">
      <c r="A213" s="16" t="s">
        <v>314</v>
      </c>
      <c r="B213" s="17" t="s">
        <v>315</v>
      </c>
      <c r="C213" s="18">
        <v>0</v>
      </c>
      <c r="D213" s="20">
        <v>0</v>
      </c>
      <c r="E213" s="20">
        <v>0</v>
      </c>
      <c r="F213" s="18">
        <f t="shared" si="32"/>
        <v>0</v>
      </c>
      <c r="G213" s="19">
        <f t="shared" si="31"/>
        <v>0</v>
      </c>
    </row>
    <row r="214" spans="1:7" x14ac:dyDescent="0.25">
      <c r="A214" s="16" t="s">
        <v>316</v>
      </c>
      <c r="B214" s="17" t="s">
        <v>317</v>
      </c>
      <c r="C214" s="18"/>
      <c r="D214" s="18"/>
      <c r="E214" s="18"/>
      <c r="F214" s="18"/>
      <c r="G214" s="19">
        <f t="shared" si="31"/>
        <v>0</v>
      </c>
    </row>
    <row r="215" spans="1:7" ht="24" x14ac:dyDescent="0.25">
      <c r="A215" s="16" t="s">
        <v>318</v>
      </c>
      <c r="B215" s="17" t="s">
        <v>319</v>
      </c>
      <c r="C215" s="18">
        <v>1150000</v>
      </c>
      <c r="D215" s="18">
        <v>0</v>
      </c>
      <c r="E215" s="18">
        <v>0</v>
      </c>
      <c r="F215" s="18">
        <f t="shared" si="32"/>
        <v>1150000</v>
      </c>
      <c r="G215" s="19">
        <f t="shared" si="31"/>
        <v>15.107770532272033</v>
      </c>
    </row>
    <row r="216" spans="1:7" ht="24" x14ac:dyDescent="0.25">
      <c r="A216" s="16" t="s">
        <v>320</v>
      </c>
      <c r="B216" s="17" t="s">
        <v>321</v>
      </c>
      <c r="C216" s="18"/>
      <c r="D216" s="18"/>
      <c r="E216" s="18"/>
      <c r="F216" s="18"/>
      <c r="G216" s="19">
        <f t="shared" si="31"/>
        <v>0</v>
      </c>
    </row>
    <row r="217" spans="1:7" ht="24" x14ac:dyDescent="0.25">
      <c r="A217" s="16" t="s">
        <v>322</v>
      </c>
      <c r="B217" s="17" t="s">
        <v>323</v>
      </c>
      <c r="C217" s="18">
        <v>0</v>
      </c>
      <c r="D217" s="18">
        <v>0</v>
      </c>
      <c r="E217" s="18">
        <v>0</v>
      </c>
      <c r="F217" s="18">
        <f t="shared" si="32"/>
        <v>0</v>
      </c>
      <c r="G217" s="19">
        <f t="shared" si="31"/>
        <v>0</v>
      </c>
    </row>
    <row r="218" spans="1:7" ht="24" x14ac:dyDescent="0.25">
      <c r="A218" s="16" t="s">
        <v>324</v>
      </c>
      <c r="B218" s="17" t="s">
        <v>325</v>
      </c>
      <c r="C218" s="18"/>
      <c r="D218" s="18"/>
      <c r="E218" s="18"/>
      <c r="F218" s="18"/>
      <c r="G218" s="19">
        <f t="shared" si="31"/>
        <v>0</v>
      </c>
    </row>
    <row r="219" spans="1:7" ht="24" x14ac:dyDescent="0.25">
      <c r="A219" s="16" t="s">
        <v>326</v>
      </c>
      <c r="B219" s="17" t="s">
        <v>327</v>
      </c>
      <c r="C219" s="18">
        <v>170000</v>
      </c>
      <c r="D219" s="18">
        <v>0</v>
      </c>
      <c r="E219" s="18">
        <v>0</v>
      </c>
      <c r="F219" s="18">
        <f t="shared" si="32"/>
        <v>170000</v>
      </c>
      <c r="G219" s="19">
        <f t="shared" si="31"/>
        <v>2.2333226004228219</v>
      </c>
    </row>
    <row r="220" spans="1:7" x14ac:dyDescent="0.25">
      <c r="A220" s="16" t="s">
        <v>328</v>
      </c>
      <c r="B220" s="17" t="s">
        <v>329</v>
      </c>
      <c r="C220" s="18"/>
      <c r="D220" s="18"/>
      <c r="E220" s="18"/>
      <c r="F220" s="18"/>
      <c r="G220" s="19">
        <f t="shared" si="31"/>
        <v>0</v>
      </c>
    </row>
    <row r="221" spans="1:7" x14ac:dyDescent="0.25">
      <c r="A221" s="16" t="s">
        <v>330</v>
      </c>
      <c r="B221" s="17" t="s">
        <v>331</v>
      </c>
      <c r="C221" s="18">
        <v>15000</v>
      </c>
      <c r="D221" s="18">
        <v>0</v>
      </c>
      <c r="E221" s="18">
        <v>0</v>
      </c>
      <c r="F221" s="18">
        <f t="shared" si="32"/>
        <v>15000</v>
      </c>
      <c r="G221" s="19">
        <f t="shared" si="31"/>
        <v>0.19705787650789608</v>
      </c>
    </row>
    <row r="222" spans="1:7" x14ac:dyDescent="0.25">
      <c r="A222" s="16" t="s">
        <v>332</v>
      </c>
      <c r="B222" s="17" t="s">
        <v>333</v>
      </c>
      <c r="C222" s="18"/>
      <c r="D222" s="20"/>
      <c r="E222" s="20"/>
      <c r="F222" s="18"/>
      <c r="G222" s="19">
        <f t="shared" si="31"/>
        <v>0</v>
      </c>
    </row>
    <row r="223" spans="1:7" x14ac:dyDescent="0.25">
      <c r="A223" s="16" t="s">
        <v>334</v>
      </c>
      <c r="B223" s="17" t="s">
        <v>335</v>
      </c>
      <c r="C223" s="18">
        <v>25000</v>
      </c>
      <c r="D223" s="18">
        <v>0</v>
      </c>
      <c r="E223" s="18">
        <v>0</v>
      </c>
      <c r="F223" s="18">
        <f t="shared" si="32"/>
        <v>25000</v>
      </c>
      <c r="G223" s="19">
        <f t="shared" si="31"/>
        <v>0.32842979417982676</v>
      </c>
    </row>
    <row r="224" spans="1:7" x14ac:dyDescent="0.25">
      <c r="A224" s="12" t="s">
        <v>336</v>
      </c>
      <c r="B224" s="13" t="s">
        <v>337</v>
      </c>
      <c r="C224" s="14">
        <f>SUM(C225:C234)</f>
        <v>950000</v>
      </c>
      <c r="D224" s="14">
        <f t="shared" ref="D224:F224" si="34">SUM(D225:D234)</f>
        <v>0</v>
      </c>
      <c r="E224" s="14">
        <f t="shared" si="34"/>
        <v>0</v>
      </c>
      <c r="F224" s="14">
        <f t="shared" si="34"/>
        <v>950000</v>
      </c>
      <c r="G224" s="15">
        <f t="shared" si="31"/>
        <v>12.480332178833418</v>
      </c>
    </row>
    <row r="225" spans="1:7" ht="36" x14ac:dyDescent="0.25">
      <c r="A225" s="16" t="s">
        <v>338</v>
      </c>
      <c r="B225" s="17" t="s">
        <v>339</v>
      </c>
      <c r="C225" s="18"/>
      <c r="D225" s="18"/>
      <c r="E225" s="18"/>
      <c r="F225" s="18"/>
      <c r="G225" s="19">
        <f t="shared" si="31"/>
        <v>0</v>
      </c>
    </row>
    <row r="226" spans="1:7" ht="36" x14ac:dyDescent="0.25">
      <c r="A226" s="16" t="s">
        <v>340</v>
      </c>
      <c r="B226" s="17" t="s">
        <v>341</v>
      </c>
      <c r="C226" s="18">
        <v>340000</v>
      </c>
      <c r="D226" s="18">
        <v>0</v>
      </c>
      <c r="E226" s="18">
        <v>0</v>
      </c>
      <c r="F226" s="18">
        <f t="shared" si="32"/>
        <v>340000</v>
      </c>
      <c r="G226" s="19">
        <f t="shared" si="31"/>
        <v>4.4666452008456439</v>
      </c>
    </row>
    <row r="227" spans="1:7" x14ac:dyDescent="0.25">
      <c r="A227" s="16" t="s">
        <v>342</v>
      </c>
      <c r="B227" s="17" t="s">
        <v>343</v>
      </c>
      <c r="C227" s="18">
        <v>300000</v>
      </c>
      <c r="D227" s="18">
        <v>0</v>
      </c>
      <c r="E227" s="18"/>
      <c r="F227" s="18">
        <f t="shared" si="32"/>
        <v>300000</v>
      </c>
      <c r="G227" s="19">
        <f t="shared" si="31"/>
        <v>3.9411575301579216</v>
      </c>
    </row>
    <row r="228" spans="1:7" x14ac:dyDescent="0.25">
      <c r="A228" s="16" t="s">
        <v>344</v>
      </c>
      <c r="B228" s="17" t="s">
        <v>345</v>
      </c>
      <c r="C228" s="18">
        <v>0</v>
      </c>
      <c r="D228" s="18">
        <v>0</v>
      </c>
      <c r="E228" s="18">
        <v>0</v>
      </c>
      <c r="F228" s="18">
        <f t="shared" si="32"/>
        <v>0</v>
      </c>
      <c r="G228" s="19">
        <f t="shared" si="31"/>
        <v>0</v>
      </c>
    </row>
    <row r="229" spans="1:7" ht="24" x14ac:dyDescent="0.25">
      <c r="A229" s="16">
        <v>3650</v>
      </c>
      <c r="B229" s="17" t="s">
        <v>658</v>
      </c>
      <c r="C229" s="18"/>
      <c r="D229" s="18"/>
      <c r="E229" s="18"/>
      <c r="F229" s="18"/>
      <c r="G229" s="19"/>
    </row>
    <row r="230" spans="1:7" ht="24" x14ac:dyDescent="0.25">
      <c r="A230" s="16">
        <v>3651</v>
      </c>
      <c r="B230" s="17" t="s">
        <v>659</v>
      </c>
      <c r="C230" s="18">
        <v>235000</v>
      </c>
      <c r="D230" s="18">
        <v>0</v>
      </c>
      <c r="E230" s="18">
        <v>0</v>
      </c>
      <c r="F230" s="18">
        <f t="shared" si="32"/>
        <v>235000</v>
      </c>
      <c r="G230" s="19"/>
    </row>
    <row r="231" spans="1:7" ht="24" x14ac:dyDescent="0.25">
      <c r="A231" s="16">
        <v>3660</v>
      </c>
      <c r="B231" s="17" t="s">
        <v>346</v>
      </c>
      <c r="C231" s="18">
        <v>0</v>
      </c>
      <c r="D231" s="18">
        <v>0</v>
      </c>
      <c r="E231" s="18">
        <v>0</v>
      </c>
      <c r="F231" s="18">
        <f t="shared" si="32"/>
        <v>0</v>
      </c>
      <c r="G231" s="19">
        <f>+C231/$D$406*100</f>
        <v>0</v>
      </c>
    </row>
    <row r="232" spans="1:7" ht="24" x14ac:dyDescent="0.25">
      <c r="A232" s="16">
        <v>3661</v>
      </c>
      <c r="B232" s="17" t="s">
        <v>346</v>
      </c>
      <c r="C232" s="18">
        <v>75000</v>
      </c>
      <c r="D232" s="18">
        <v>0</v>
      </c>
      <c r="E232" s="18">
        <v>0</v>
      </c>
      <c r="F232" s="18">
        <f t="shared" si="32"/>
        <v>75000</v>
      </c>
      <c r="G232" s="19"/>
    </row>
    <row r="233" spans="1:7" x14ac:dyDescent="0.25">
      <c r="A233" s="16" t="s">
        <v>347</v>
      </c>
      <c r="B233" s="17" t="s">
        <v>348</v>
      </c>
      <c r="C233" s="18">
        <v>0</v>
      </c>
      <c r="D233" s="18">
        <v>0</v>
      </c>
      <c r="E233" s="18">
        <v>0</v>
      </c>
      <c r="F233" s="18">
        <f t="shared" si="32"/>
        <v>0</v>
      </c>
      <c r="G233" s="19">
        <f>+C233/$D$406*100</f>
        <v>0</v>
      </c>
    </row>
    <row r="234" spans="1:7" x14ac:dyDescent="0.25">
      <c r="A234" s="16" t="s">
        <v>349</v>
      </c>
      <c r="B234" s="17" t="s">
        <v>350</v>
      </c>
      <c r="C234" s="18">
        <v>0</v>
      </c>
      <c r="D234" s="18">
        <v>0</v>
      </c>
      <c r="E234" s="18">
        <v>0</v>
      </c>
      <c r="F234" s="18">
        <f t="shared" si="32"/>
        <v>0</v>
      </c>
      <c r="G234" s="19">
        <f>+C234/$D$406*100</f>
        <v>0</v>
      </c>
    </row>
    <row r="235" spans="1:7" x14ac:dyDescent="0.25">
      <c r="A235" s="12" t="s">
        <v>351</v>
      </c>
      <c r="B235" s="13" t="s">
        <v>352</v>
      </c>
      <c r="C235" s="14">
        <f>SUM(C236:C244)</f>
        <v>75000</v>
      </c>
      <c r="D235" s="14">
        <f t="shared" ref="D235:F235" si="35">SUM(D236:D244)</f>
        <v>0</v>
      </c>
      <c r="E235" s="14">
        <f t="shared" si="35"/>
        <v>0</v>
      </c>
      <c r="F235" s="14">
        <f t="shared" si="35"/>
        <v>75000</v>
      </c>
      <c r="G235" s="15">
        <f>+C235/$D$406*100</f>
        <v>0.9852893825394804</v>
      </c>
    </row>
    <row r="236" spans="1:7" x14ac:dyDescent="0.25">
      <c r="A236" s="16" t="s">
        <v>353</v>
      </c>
      <c r="B236" s="17" t="s">
        <v>354</v>
      </c>
      <c r="C236" s="18"/>
      <c r="D236" s="18"/>
      <c r="E236" s="18"/>
      <c r="F236" s="18"/>
      <c r="G236" s="19">
        <f>+C236/$D$406*100</f>
        <v>0</v>
      </c>
    </row>
    <row r="237" spans="1:7" x14ac:dyDescent="0.25">
      <c r="A237" s="16" t="s">
        <v>355</v>
      </c>
      <c r="B237" s="17" t="s">
        <v>356</v>
      </c>
      <c r="C237" s="18">
        <v>35000</v>
      </c>
      <c r="D237" s="18">
        <v>0</v>
      </c>
      <c r="E237" s="18">
        <v>0</v>
      </c>
      <c r="F237" s="18">
        <f t="shared" si="32"/>
        <v>35000</v>
      </c>
      <c r="G237" s="19">
        <f>+C237/$D$406*100</f>
        <v>0.45980171185175756</v>
      </c>
    </row>
    <row r="238" spans="1:7" x14ac:dyDescent="0.25">
      <c r="A238" s="16">
        <v>3720</v>
      </c>
      <c r="B238" s="17" t="s">
        <v>691</v>
      </c>
      <c r="C238" s="18"/>
      <c r="D238" s="18"/>
      <c r="E238" s="18"/>
      <c r="F238" s="18"/>
      <c r="G238" s="19"/>
    </row>
    <row r="239" spans="1:7" x14ac:dyDescent="0.25">
      <c r="A239" s="16">
        <v>3721</v>
      </c>
      <c r="B239" s="17" t="s">
        <v>692</v>
      </c>
      <c r="C239" s="18">
        <v>15000</v>
      </c>
      <c r="D239" s="18"/>
      <c r="E239" s="18">
        <v>0</v>
      </c>
      <c r="F239" s="18">
        <f t="shared" si="32"/>
        <v>15000</v>
      </c>
      <c r="G239" s="19"/>
    </row>
    <row r="240" spans="1:7" x14ac:dyDescent="0.25">
      <c r="A240" s="16" t="s">
        <v>357</v>
      </c>
      <c r="B240" s="17" t="s">
        <v>358</v>
      </c>
      <c r="C240" s="18"/>
      <c r="D240" s="18"/>
      <c r="E240" s="18"/>
      <c r="F240" s="18"/>
      <c r="G240" s="19">
        <f>+C240/$D$406*100</f>
        <v>0</v>
      </c>
    </row>
    <row r="241" spans="1:7" x14ac:dyDescent="0.25">
      <c r="A241" s="16" t="s">
        <v>359</v>
      </c>
      <c r="B241" s="17" t="s">
        <v>360</v>
      </c>
      <c r="C241" s="18">
        <v>25000</v>
      </c>
      <c r="D241" s="18">
        <v>0</v>
      </c>
      <c r="E241" s="18">
        <v>0</v>
      </c>
      <c r="F241" s="18">
        <f t="shared" si="32"/>
        <v>25000</v>
      </c>
      <c r="G241" s="19">
        <f>+C241/$D$406*100</f>
        <v>0.32842979417982676</v>
      </c>
    </row>
    <row r="242" spans="1:7" x14ac:dyDescent="0.25">
      <c r="A242" s="16" t="s">
        <v>361</v>
      </c>
      <c r="B242" s="17" t="s">
        <v>362</v>
      </c>
      <c r="C242" s="18">
        <v>0</v>
      </c>
      <c r="D242" s="18">
        <v>0</v>
      </c>
      <c r="E242" s="18">
        <v>0</v>
      </c>
      <c r="F242" s="18">
        <f t="shared" si="32"/>
        <v>0</v>
      </c>
      <c r="G242" s="19">
        <f>+C242/$D$406*100</f>
        <v>0</v>
      </c>
    </row>
    <row r="243" spans="1:7" x14ac:dyDescent="0.25">
      <c r="A243" s="16">
        <v>3760</v>
      </c>
      <c r="B243" s="17" t="s">
        <v>660</v>
      </c>
      <c r="C243" s="18"/>
      <c r="D243" s="18"/>
      <c r="E243" s="18"/>
      <c r="F243" s="18"/>
      <c r="G243" s="19"/>
    </row>
    <row r="244" spans="1:7" x14ac:dyDescent="0.25">
      <c r="A244" s="16">
        <v>3761</v>
      </c>
      <c r="B244" s="17" t="s">
        <v>661</v>
      </c>
      <c r="C244" s="18">
        <v>0</v>
      </c>
      <c r="D244" s="18">
        <v>0</v>
      </c>
      <c r="E244" s="18">
        <v>0</v>
      </c>
      <c r="F244" s="18">
        <f t="shared" si="32"/>
        <v>0</v>
      </c>
      <c r="G244" s="19"/>
    </row>
    <row r="245" spans="1:7" x14ac:dyDescent="0.25">
      <c r="A245" s="12" t="s">
        <v>363</v>
      </c>
      <c r="B245" s="13" t="s">
        <v>364</v>
      </c>
      <c r="C245" s="14">
        <f>SUM(C246:C252)</f>
        <v>7782000</v>
      </c>
      <c r="D245" s="14">
        <f t="shared" ref="D245:F245" si="36">SUM(D246:D252)</f>
        <v>2100000</v>
      </c>
      <c r="E245" s="14">
        <f t="shared" si="36"/>
        <v>50000</v>
      </c>
      <c r="F245" s="14">
        <f t="shared" si="36"/>
        <v>9832000</v>
      </c>
      <c r="G245" s="15">
        <f>+C245/$D$406*100</f>
        <v>102.2336263322965</v>
      </c>
    </row>
    <row r="246" spans="1:7" x14ac:dyDescent="0.25">
      <c r="A246" s="16" t="s">
        <v>365</v>
      </c>
      <c r="B246" s="17" t="s">
        <v>366</v>
      </c>
      <c r="C246" s="18"/>
      <c r="D246" s="18"/>
      <c r="E246" s="18"/>
      <c r="F246" s="18"/>
      <c r="G246" s="19">
        <f>+C246/$D$406*100</f>
        <v>0</v>
      </c>
    </row>
    <row r="247" spans="1:7" x14ac:dyDescent="0.25">
      <c r="A247" s="16" t="s">
        <v>367</v>
      </c>
      <c r="B247" s="17" t="s">
        <v>368</v>
      </c>
      <c r="C247" s="18">
        <v>350000</v>
      </c>
      <c r="D247" s="18">
        <v>100000</v>
      </c>
      <c r="E247" s="18">
        <v>0</v>
      </c>
      <c r="F247" s="18">
        <f t="shared" si="32"/>
        <v>450000</v>
      </c>
      <c r="G247" s="19">
        <f>+C247/$D$406*100</f>
        <v>4.5980171185175749</v>
      </c>
    </row>
    <row r="248" spans="1:7" x14ac:dyDescent="0.25">
      <c r="A248" s="16" t="s">
        <v>369</v>
      </c>
      <c r="B248" s="17" t="s">
        <v>370</v>
      </c>
      <c r="C248" s="18"/>
      <c r="D248" s="18"/>
      <c r="E248" s="18"/>
      <c r="F248" s="18"/>
      <c r="G248" s="19">
        <f>+C248/$D$406*100</f>
        <v>0</v>
      </c>
    </row>
    <row r="249" spans="1:7" x14ac:dyDescent="0.25">
      <c r="A249" s="16" t="s">
        <v>371</v>
      </c>
      <c r="B249" s="17" t="s">
        <v>372</v>
      </c>
      <c r="C249" s="18">
        <v>7082000</v>
      </c>
      <c r="D249" s="18">
        <v>2000000</v>
      </c>
      <c r="E249" s="18">
        <v>0</v>
      </c>
      <c r="F249" s="18">
        <f t="shared" ref="F249:F294" si="37">C249+D249-E249</f>
        <v>9082000</v>
      </c>
      <c r="G249" s="19">
        <f>+C249/$D$406*100</f>
        <v>93.037592095261331</v>
      </c>
    </row>
    <row r="250" spans="1:7" x14ac:dyDescent="0.25">
      <c r="A250" s="16">
        <v>3840</v>
      </c>
      <c r="B250" s="17" t="s">
        <v>662</v>
      </c>
      <c r="C250" s="18"/>
      <c r="D250" s="18"/>
      <c r="E250" s="18"/>
      <c r="F250" s="18"/>
      <c r="G250" s="19"/>
    </row>
    <row r="251" spans="1:7" x14ac:dyDescent="0.25">
      <c r="A251" s="16">
        <v>3841</v>
      </c>
      <c r="B251" s="17" t="s">
        <v>663</v>
      </c>
      <c r="C251" s="18">
        <v>50000</v>
      </c>
      <c r="D251" s="18">
        <v>0</v>
      </c>
      <c r="E251" s="18">
        <v>50000</v>
      </c>
      <c r="F251" s="18">
        <f t="shared" si="37"/>
        <v>0</v>
      </c>
      <c r="G251" s="19"/>
    </row>
    <row r="252" spans="1:7" x14ac:dyDescent="0.25">
      <c r="A252" s="16">
        <v>3843</v>
      </c>
      <c r="B252" s="17" t="s">
        <v>693</v>
      </c>
      <c r="C252" s="18">
        <v>300000</v>
      </c>
      <c r="D252" s="18"/>
      <c r="E252" s="18">
        <v>0</v>
      </c>
      <c r="F252" s="18">
        <f t="shared" si="37"/>
        <v>300000</v>
      </c>
      <c r="G252" s="19"/>
    </row>
    <row r="253" spans="1:7" x14ac:dyDescent="0.25">
      <c r="A253" s="12" t="s">
        <v>373</v>
      </c>
      <c r="B253" s="13" t="s">
        <v>374</v>
      </c>
      <c r="C253" s="14">
        <f>SUM(C254:C271)</f>
        <v>1650000</v>
      </c>
      <c r="D253" s="14">
        <f t="shared" ref="D253:F253" si="38">SUM(D254:D271)</f>
        <v>0</v>
      </c>
      <c r="E253" s="14">
        <f t="shared" si="38"/>
        <v>0</v>
      </c>
      <c r="F253" s="14">
        <f t="shared" si="38"/>
        <v>1650000</v>
      </c>
      <c r="G253" s="15">
        <f>+C253/$D$406*100</f>
        <v>21.676366415868568</v>
      </c>
    </row>
    <row r="254" spans="1:7" x14ac:dyDescent="0.25">
      <c r="A254" s="16" t="s">
        <v>375</v>
      </c>
      <c r="B254" s="17" t="s">
        <v>376</v>
      </c>
      <c r="C254" s="18"/>
      <c r="D254" s="18"/>
      <c r="E254" s="18"/>
      <c r="F254" s="18"/>
      <c r="G254" s="19">
        <f>+C254/$D$406*100</f>
        <v>0</v>
      </c>
    </row>
    <row r="255" spans="1:7" x14ac:dyDescent="0.25">
      <c r="A255" s="16" t="s">
        <v>377</v>
      </c>
      <c r="B255" s="17" t="s">
        <v>378</v>
      </c>
      <c r="C255" s="18">
        <v>50000</v>
      </c>
      <c r="D255" s="18">
        <v>0</v>
      </c>
      <c r="E255" s="18">
        <v>0</v>
      </c>
      <c r="F255" s="18">
        <f t="shared" si="37"/>
        <v>50000</v>
      </c>
      <c r="G255" s="19">
        <f>+C255/$D$406*100</f>
        <v>0.65685958835965352</v>
      </c>
    </row>
    <row r="256" spans="1:7" x14ac:dyDescent="0.25">
      <c r="A256" s="16" t="s">
        <v>379</v>
      </c>
      <c r="B256" s="17" t="s">
        <v>380</v>
      </c>
      <c r="C256" s="18"/>
      <c r="D256" s="18"/>
      <c r="E256" s="18"/>
      <c r="F256" s="18"/>
      <c r="G256" s="19">
        <f>+C256/$D$406*100</f>
        <v>0</v>
      </c>
    </row>
    <row r="257" spans="1:7" x14ac:dyDescent="0.25">
      <c r="A257" s="16" t="s">
        <v>381</v>
      </c>
      <c r="B257" s="17" t="s">
        <v>382</v>
      </c>
      <c r="C257" s="18">
        <v>705000</v>
      </c>
      <c r="D257" s="18">
        <v>0</v>
      </c>
      <c r="E257" s="18">
        <v>0</v>
      </c>
      <c r="F257" s="18">
        <f t="shared" si="37"/>
        <v>705000</v>
      </c>
      <c r="G257" s="19">
        <f>+C257/$D$406*100</f>
        <v>9.2617201958711153</v>
      </c>
    </row>
    <row r="258" spans="1:7" x14ac:dyDescent="0.25">
      <c r="A258" s="16">
        <v>3923</v>
      </c>
      <c r="B258" s="17" t="s">
        <v>390</v>
      </c>
      <c r="C258" s="18">
        <v>45000</v>
      </c>
      <c r="D258" s="18">
        <v>0</v>
      </c>
      <c r="E258" s="18">
        <v>0</v>
      </c>
      <c r="F258" s="18">
        <f t="shared" si="37"/>
        <v>45000</v>
      </c>
      <c r="G258" s="19"/>
    </row>
    <row r="259" spans="1:7" x14ac:dyDescent="0.25">
      <c r="A259" s="16" t="s">
        <v>383</v>
      </c>
      <c r="B259" s="17" t="s">
        <v>384</v>
      </c>
      <c r="C259" s="18">
        <v>850000</v>
      </c>
      <c r="D259" s="18">
        <v>0</v>
      </c>
      <c r="E259" s="18">
        <v>0</v>
      </c>
      <c r="F259" s="18">
        <f t="shared" si="37"/>
        <v>850000</v>
      </c>
      <c r="G259" s="19">
        <f t="shared" ref="G259:G271" si="39">+C259/$D$406*100</f>
        <v>11.16661300211411</v>
      </c>
    </row>
    <row r="260" spans="1:7" x14ac:dyDescent="0.25">
      <c r="A260" s="16" t="s">
        <v>385</v>
      </c>
      <c r="B260" s="17" t="s">
        <v>386</v>
      </c>
      <c r="C260" s="18">
        <v>0</v>
      </c>
      <c r="D260" s="18">
        <v>0</v>
      </c>
      <c r="E260" s="18">
        <v>0</v>
      </c>
      <c r="F260" s="18">
        <f t="shared" si="37"/>
        <v>0</v>
      </c>
      <c r="G260" s="19">
        <f t="shared" si="39"/>
        <v>0</v>
      </c>
    </row>
    <row r="261" spans="1:7" ht="24" x14ac:dyDescent="0.25">
      <c r="A261" s="16" t="s">
        <v>387</v>
      </c>
      <c r="B261" s="17" t="s">
        <v>388</v>
      </c>
      <c r="C261" s="18">
        <v>0</v>
      </c>
      <c r="D261" s="18">
        <v>0</v>
      </c>
      <c r="E261" s="18">
        <v>0</v>
      </c>
      <c r="F261" s="18">
        <f t="shared" si="37"/>
        <v>0</v>
      </c>
      <c r="G261" s="19">
        <f t="shared" si="39"/>
        <v>0</v>
      </c>
    </row>
    <row r="262" spans="1:7" x14ac:dyDescent="0.25">
      <c r="A262" s="16" t="s">
        <v>389</v>
      </c>
      <c r="B262" s="17" t="s">
        <v>390</v>
      </c>
      <c r="C262" s="18">
        <v>0</v>
      </c>
      <c r="D262" s="20">
        <v>0</v>
      </c>
      <c r="E262" s="20">
        <v>0</v>
      </c>
      <c r="F262" s="18">
        <f t="shared" si="37"/>
        <v>0</v>
      </c>
      <c r="G262" s="19">
        <f t="shared" si="39"/>
        <v>0</v>
      </c>
    </row>
    <row r="263" spans="1:7" x14ac:dyDescent="0.25">
      <c r="A263" s="16" t="s">
        <v>391</v>
      </c>
      <c r="B263" s="17" t="s">
        <v>392</v>
      </c>
      <c r="C263" s="18"/>
      <c r="D263" s="18"/>
      <c r="E263" s="18"/>
      <c r="F263" s="18"/>
      <c r="G263" s="19">
        <f t="shared" si="39"/>
        <v>0</v>
      </c>
    </row>
    <row r="264" spans="1:7" ht="24" x14ac:dyDescent="0.25">
      <c r="A264" s="16" t="s">
        <v>393</v>
      </c>
      <c r="B264" s="17" t="s">
        <v>394</v>
      </c>
      <c r="C264" s="18">
        <v>0</v>
      </c>
      <c r="D264" s="18">
        <v>0</v>
      </c>
      <c r="E264" s="18">
        <v>0</v>
      </c>
      <c r="F264" s="18">
        <f t="shared" si="37"/>
        <v>0</v>
      </c>
      <c r="G264" s="19">
        <f t="shared" si="39"/>
        <v>0</v>
      </c>
    </row>
    <row r="265" spans="1:7" x14ac:dyDescent="0.25">
      <c r="A265" s="16" t="s">
        <v>395</v>
      </c>
      <c r="B265" s="17" t="s">
        <v>396</v>
      </c>
      <c r="C265" s="18"/>
      <c r="D265" s="18"/>
      <c r="E265" s="18"/>
      <c r="F265" s="18"/>
      <c r="G265" s="19">
        <f t="shared" si="39"/>
        <v>0</v>
      </c>
    </row>
    <row r="266" spans="1:7" x14ac:dyDescent="0.25">
      <c r="A266" s="16" t="s">
        <v>397</v>
      </c>
      <c r="B266" s="17" t="s">
        <v>398</v>
      </c>
      <c r="C266" s="18">
        <v>0</v>
      </c>
      <c r="D266" s="18">
        <v>0</v>
      </c>
      <c r="E266" s="18">
        <v>0</v>
      </c>
      <c r="F266" s="18">
        <f t="shared" si="37"/>
        <v>0</v>
      </c>
      <c r="G266" s="19">
        <f t="shared" si="39"/>
        <v>0</v>
      </c>
    </row>
    <row r="267" spans="1:7" x14ac:dyDescent="0.25">
      <c r="A267" s="16" t="s">
        <v>399</v>
      </c>
      <c r="B267" s="17" t="s">
        <v>400</v>
      </c>
      <c r="C267" s="18"/>
      <c r="D267" s="18"/>
      <c r="E267" s="18"/>
      <c r="F267" s="18"/>
      <c r="G267" s="19">
        <f t="shared" si="39"/>
        <v>0</v>
      </c>
    </row>
    <row r="268" spans="1:7" x14ac:dyDescent="0.25">
      <c r="A268" s="16" t="s">
        <v>401</v>
      </c>
      <c r="B268" s="17" t="s">
        <v>402</v>
      </c>
      <c r="C268" s="18">
        <v>0</v>
      </c>
      <c r="D268" s="18">
        <v>0</v>
      </c>
      <c r="E268" s="18">
        <v>0</v>
      </c>
      <c r="F268" s="18">
        <f t="shared" si="37"/>
        <v>0</v>
      </c>
      <c r="G268" s="19">
        <f t="shared" si="39"/>
        <v>0</v>
      </c>
    </row>
    <row r="269" spans="1:7" x14ac:dyDescent="0.25">
      <c r="A269" s="16" t="s">
        <v>403</v>
      </c>
      <c r="B269" s="17" t="s">
        <v>374</v>
      </c>
      <c r="C269" s="18"/>
      <c r="D269" s="20"/>
      <c r="E269" s="20"/>
      <c r="F269" s="18"/>
      <c r="G269" s="19">
        <f t="shared" si="39"/>
        <v>0</v>
      </c>
    </row>
    <row r="270" spans="1:7" x14ac:dyDescent="0.25">
      <c r="A270" s="16" t="s">
        <v>404</v>
      </c>
      <c r="B270" s="17" t="s">
        <v>405</v>
      </c>
      <c r="C270" s="18">
        <v>0</v>
      </c>
      <c r="D270" s="18">
        <v>0</v>
      </c>
      <c r="E270" s="18">
        <v>0</v>
      </c>
      <c r="F270" s="18">
        <f t="shared" si="37"/>
        <v>0</v>
      </c>
      <c r="G270" s="19">
        <f t="shared" si="39"/>
        <v>0</v>
      </c>
    </row>
    <row r="271" spans="1:7" x14ac:dyDescent="0.25">
      <c r="A271" s="16" t="s">
        <v>406</v>
      </c>
      <c r="B271" s="17" t="s">
        <v>407</v>
      </c>
      <c r="C271" s="18">
        <v>0</v>
      </c>
      <c r="D271" s="18">
        <v>0</v>
      </c>
      <c r="E271" s="18">
        <v>0</v>
      </c>
      <c r="F271" s="18">
        <f t="shared" si="37"/>
        <v>0</v>
      </c>
      <c r="G271" s="19">
        <f t="shared" si="39"/>
        <v>0</v>
      </c>
    </row>
    <row r="272" spans="1:7" ht="24" x14ac:dyDescent="0.25">
      <c r="A272" s="8" t="s">
        <v>408</v>
      </c>
      <c r="B272" s="9" t="s">
        <v>409</v>
      </c>
      <c r="C272" s="10">
        <f>C273+C279+C290</f>
        <v>34594939.549999997</v>
      </c>
      <c r="D272" s="10">
        <f t="shared" ref="D272:F272" si="40">D273+D279+D290</f>
        <v>2399560.5299999998</v>
      </c>
      <c r="E272" s="10">
        <f t="shared" si="40"/>
        <v>0</v>
      </c>
      <c r="F272" s="10">
        <f t="shared" si="40"/>
        <v>36994500.079999998</v>
      </c>
      <c r="G272" s="10">
        <f>G273+G279+G290</f>
        <v>362.90821668917101</v>
      </c>
    </row>
    <row r="273" spans="1:7" ht="24" x14ac:dyDescent="0.25">
      <c r="A273" s="12" t="s">
        <v>410</v>
      </c>
      <c r="B273" s="13" t="s">
        <v>411</v>
      </c>
      <c r="C273" s="14">
        <f>SUM(C274:C278)</f>
        <v>6970450</v>
      </c>
      <c r="D273" s="14">
        <f>SUM(D274:D278)</f>
        <v>0</v>
      </c>
      <c r="E273" s="14">
        <f>SUM(E274:E278)</f>
        <v>0</v>
      </c>
      <c r="F273" s="14">
        <f>SUM(F274:F278)</f>
        <v>6970450</v>
      </c>
      <c r="G273" s="15">
        <v>0</v>
      </c>
    </row>
    <row r="274" spans="1:7" x14ac:dyDescent="0.25">
      <c r="A274" s="16" t="s">
        <v>412</v>
      </c>
      <c r="B274" s="17" t="s">
        <v>413</v>
      </c>
      <c r="C274" s="18"/>
      <c r="D274" s="18"/>
      <c r="E274" s="18"/>
      <c r="F274" s="18"/>
      <c r="G274" s="19">
        <f t="shared" ref="G274:G283" si="41">+C274/$D$406*100</f>
        <v>0</v>
      </c>
    </row>
    <row r="275" spans="1:7" ht="24" x14ac:dyDescent="0.25">
      <c r="A275" s="16" t="s">
        <v>414</v>
      </c>
      <c r="B275" s="17" t="s">
        <v>415</v>
      </c>
      <c r="C275" s="18">
        <v>0</v>
      </c>
      <c r="D275" s="18">
        <v>0</v>
      </c>
      <c r="E275" s="18">
        <v>0</v>
      </c>
      <c r="F275" s="18">
        <f t="shared" si="37"/>
        <v>0</v>
      </c>
      <c r="G275" s="19">
        <f t="shared" si="41"/>
        <v>0</v>
      </c>
    </row>
    <row r="276" spans="1:7" ht="24" x14ac:dyDescent="0.25">
      <c r="A276" s="16" t="s">
        <v>416</v>
      </c>
      <c r="B276" s="17" t="s">
        <v>417</v>
      </c>
      <c r="C276" s="18"/>
      <c r="D276" s="18"/>
      <c r="E276" s="18"/>
      <c r="F276" s="18"/>
      <c r="G276" s="19">
        <f t="shared" si="41"/>
        <v>0</v>
      </c>
    </row>
    <row r="277" spans="1:7" ht="24" x14ac:dyDescent="0.25">
      <c r="A277" s="16" t="s">
        <v>418</v>
      </c>
      <c r="B277" s="17" t="s">
        <v>419</v>
      </c>
      <c r="C277" s="18">
        <v>0</v>
      </c>
      <c r="D277" s="18">
        <v>0</v>
      </c>
      <c r="E277" s="18">
        <v>0</v>
      </c>
      <c r="F277" s="18">
        <f t="shared" si="37"/>
        <v>0</v>
      </c>
      <c r="G277" s="19">
        <f t="shared" si="41"/>
        <v>0</v>
      </c>
    </row>
    <row r="278" spans="1:7" ht="24" x14ac:dyDescent="0.25">
      <c r="A278" s="16" t="s">
        <v>420</v>
      </c>
      <c r="B278" s="17" t="s">
        <v>421</v>
      </c>
      <c r="C278" s="18">
        <v>6970450</v>
      </c>
      <c r="D278" s="18">
        <v>0</v>
      </c>
      <c r="E278" s="18"/>
      <c r="F278" s="18">
        <f t="shared" si="37"/>
        <v>6970450</v>
      </c>
      <c r="G278" s="19">
        <f t="shared" si="41"/>
        <v>91.572138353630933</v>
      </c>
    </row>
    <row r="279" spans="1:7" x14ac:dyDescent="0.25">
      <c r="A279" s="12" t="s">
        <v>422</v>
      </c>
      <c r="B279" s="13" t="s">
        <v>423</v>
      </c>
      <c r="C279" s="14">
        <f>SUM(C280:C289)</f>
        <v>24798700.550000001</v>
      </c>
      <c r="D279" s="14">
        <f t="shared" ref="D279:F279" si="42">SUM(D280:D289)</f>
        <v>2399560.5299999998</v>
      </c>
      <c r="E279" s="14">
        <f t="shared" si="42"/>
        <v>0</v>
      </c>
      <c r="F279" s="14">
        <f t="shared" si="42"/>
        <v>27198261.080000002</v>
      </c>
      <c r="G279" s="15">
        <f t="shared" si="41"/>
        <v>325.78528470254628</v>
      </c>
    </row>
    <row r="280" spans="1:7" x14ac:dyDescent="0.25">
      <c r="A280" s="16" t="s">
        <v>424</v>
      </c>
      <c r="B280" s="17" t="s">
        <v>425</v>
      </c>
      <c r="C280" s="18"/>
      <c r="D280" s="18"/>
      <c r="E280" s="18"/>
      <c r="F280" s="18"/>
      <c r="G280" s="19">
        <f t="shared" si="41"/>
        <v>0</v>
      </c>
    </row>
    <row r="281" spans="1:7" x14ac:dyDescent="0.25">
      <c r="A281" s="16" t="s">
        <v>426</v>
      </c>
      <c r="B281" s="17" t="s">
        <v>427</v>
      </c>
      <c r="C281" s="18">
        <v>23848700.550000001</v>
      </c>
      <c r="D281" s="18">
        <v>2399560.5299999998</v>
      </c>
      <c r="E281" s="18">
        <v>0</v>
      </c>
      <c r="F281" s="18">
        <f t="shared" si="37"/>
        <v>26248261.080000002</v>
      </c>
      <c r="G281" s="19">
        <f t="shared" si="41"/>
        <v>313.30495252371287</v>
      </c>
    </row>
    <row r="282" spans="1:7" ht="24" x14ac:dyDescent="0.25">
      <c r="A282" s="16" t="s">
        <v>428</v>
      </c>
      <c r="B282" s="17" t="s">
        <v>429</v>
      </c>
      <c r="C282" s="18"/>
      <c r="D282" s="18"/>
      <c r="E282" s="18"/>
      <c r="F282" s="18">
        <f t="shared" si="37"/>
        <v>0</v>
      </c>
      <c r="G282" s="19">
        <f t="shared" si="41"/>
        <v>0</v>
      </c>
    </row>
    <row r="283" spans="1:7" ht="24" x14ac:dyDescent="0.25">
      <c r="A283" s="16" t="s">
        <v>430</v>
      </c>
      <c r="B283" s="17" t="s">
        <v>431</v>
      </c>
      <c r="C283" s="18">
        <v>0</v>
      </c>
      <c r="D283" s="18">
        <v>0</v>
      </c>
      <c r="E283" s="18">
        <v>0</v>
      </c>
      <c r="F283" s="18">
        <f t="shared" si="37"/>
        <v>0</v>
      </c>
      <c r="G283" s="19">
        <f t="shared" si="41"/>
        <v>0</v>
      </c>
    </row>
    <row r="284" spans="1:7" x14ac:dyDescent="0.25">
      <c r="A284" s="16">
        <v>4430</v>
      </c>
      <c r="B284" s="17" t="s">
        <v>666</v>
      </c>
      <c r="C284" s="18"/>
      <c r="D284" s="18"/>
      <c r="E284" s="18"/>
      <c r="F284" s="18">
        <f t="shared" si="37"/>
        <v>0</v>
      </c>
      <c r="G284" s="19"/>
    </row>
    <row r="285" spans="1:7" x14ac:dyDescent="0.25">
      <c r="A285" s="16">
        <v>4431</v>
      </c>
      <c r="B285" s="17" t="s">
        <v>665</v>
      </c>
      <c r="C285" s="18">
        <v>790000</v>
      </c>
      <c r="D285" s="18">
        <v>0</v>
      </c>
      <c r="E285" s="18">
        <v>0</v>
      </c>
      <c r="F285" s="18">
        <f t="shared" si="37"/>
        <v>790000</v>
      </c>
      <c r="G285" s="19"/>
    </row>
    <row r="286" spans="1:7" x14ac:dyDescent="0.25">
      <c r="A286" s="16">
        <v>4450</v>
      </c>
      <c r="B286" s="17" t="s">
        <v>664</v>
      </c>
      <c r="C286" s="18"/>
      <c r="D286" s="18"/>
      <c r="E286" s="18"/>
      <c r="F286" s="18">
        <f t="shared" si="37"/>
        <v>0</v>
      </c>
      <c r="G286" s="19"/>
    </row>
    <row r="287" spans="1:7" x14ac:dyDescent="0.25">
      <c r="A287" s="16">
        <v>4451</v>
      </c>
      <c r="B287" s="17" t="s">
        <v>667</v>
      </c>
      <c r="C287" s="18">
        <v>160000</v>
      </c>
      <c r="D287" s="18">
        <v>0</v>
      </c>
      <c r="E287" s="18">
        <v>0</v>
      </c>
      <c r="F287" s="18">
        <f t="shared" si="37"/>
        <v>160000</v>
      </c>
      <c r="G287" s="19"/>
    </row>
    <row r="288" spans="1:7" x14ac:dyDescent="0.25">
      <c r="A288" s="16">
        <v>4480</v>
      </c>
      <c r="B288" s="17" t="s">
        <v>668</v>
      </c>
      <c r="C288" s="18"/>
      <c r="D288" s="18"/>
      <c r="E288" s="18"/>
      <c r="F288" s="18"/>
      <c r="G288" s="19"/>
    </row>
    <row r="289" spans="1:7" ht="24" x14ac:dyDescent="0.25">
      <c r="A289" s="16">
        <v>4481</v>
      </c>
      <c r="B289" s="17" t="s">
        <v>669</v>
      </c>
      <c r="C289" s="18">
        <v>0</v>
      </c>
      <c r="D289" s="18">
        <v>0</v>
      </c>
      <c r="E289" s="18">
        <v>0</v>
      </c>
      <c r="F289" s="18">
        <f t="shared" si="37"/>
        <v>0</v>
      </c>
      <c r="G289" s="19"/>
    </row>
    <row r="290" spans="1:7" x14ac:dyDescent="0.25">
      <c r="A290" s="12" t="s">
        <v>432</v>
      </c>
      <c r="B290" s="13" t="s">
        <v>433</v>
      </c>
      <c r="C290" s="14">
        <f>SUM(C291:C294)</f>
        <v>2825789</v>
      </c>
      <c r="D290" s="14">
        <f>SUM(D291:D294)</f>
        <v>0</v>
      </c>
      <c r="E290" s="14">
        <f>SUM(E291:E294)</f>
        <v>0</v>
      </c>
      <c r="F290" s="14">
        <f>SUM(F291:F294)</f>
        <v>2825789</v>
      </c>
      <c r="G290" s="15">
        <f>+C290/$D$406*100</f>
        <v>37.122931986624742</v>
      </c>
    </row>
    <row r="291" spans="1:7" x14ac:dyDescent="0.25">
      <c r="A291" s="16" t="s">
        <v>434</v>
      </c>
      <c r="B291" s="17" t="s">
        <v>435</v>
      </c>
      <c r="C291" s="18"/>
      <c r="D291" s="20"/>
      <c r="E291" s="20"/>
      <c r="F291" s="18"/>
      <c r="G291" s="19">
        <f>+C291/$D$406*100</f>
        <v>0</v>
      </c>
    </row>
    <row r="292" spans="1:7" x14ac:dyDescent="0.25">
      <c r="A292" s="16" t="s">
        <v>436</v>
      </c>
      <c r="B292" s="17" t="s">
        <v>437</v>
      </c>
      <c r="C292" s="18">
        <v>2825789</v>
      </c>
      <c r="D292" s="18">
        <v>0</v>
      </c>
      <c r="E292" s="18">
        <v>0</v>
      </c>
      <c r="F292" s="18">
        <f t="shared" si="37"/>
        <v>2825789</v>
      </c>
      <c r="G292" s="19">
        <f>+C292/$D$406*100</f>
        <v>37.122931986624742</v>
      </c>
    </row>
    <row r="293" spans="1:7" x14ac:dyDescent="0.25">
      <c r="A293" s="16" t="s">
        <v>438</v>
      </c>
      <c r="B293" s="17" t="s">
        <v>439</v>
      </c>
      <c r="C293" s="18"/>
      <c r="D293" s="18"/>
      <c r="E293" s="18"/>
      <c r="F293" s="18"/>
      <c r="G293" s="19">
        <f>+C293/$D$406*100</f>
        <v>0</v>
      </c>
    </row>
    <row r="294" spans="1:7" x14ac:dyDescent="0.25">
      <c r="A294" s="16" t="s">
        <v>440</v>
      </c>
      <c r="B294" s="17" t="s">
        <v>441</v>
      </c>
      <c r="C294" s="18">
        <v>0</v>
      </c>
      <c r="D294" s="18">
        <v>0</v>
      </c>
      <c r="E294" s="18">
        <v>0</v>
      </c>
      <c r="F294" s="18">
        <f t="shared" si="37"/>
        <v>0</v>
      </c>
      <c r="G294" s="19">
        <f>+C294/$D$406*100</f>
        <v>0</v>
      </c>
    </row>
    <row r="295" spans="1:7" x14ac:dyDescent="0.25">
      <c r="A295" s="8" t="s">
        <v>442</v>
      </c>
      <c r="B295" s="9" t="s">
        <v>443</v>
      </c>
      <c r="C295" s="10">
        <f>C296+C307+C316+C321+C324+C327+C344+C347+C350</f>
        <v>560395</v>
      </c>
      <c r="D295" s="10">
        <f t="shared" ref="D295:F295" si="43">D296+D307+D316+D321+D324+D327+D344+D347+D350</f>
        <v>75000</v>
      </c>
      <c r="E295" s="10">
        <f t="shared" si="43"/>
        <v>75000</v>
      </c>
      <c r="F295" s="10">
        <f t="shared" si="43"/>
        <v>560395</v>
      </c>
      <c r="G295" s="11">
        <f>+D295/$D$406*100</f>
        <v>0.9852893825394804</v>
      </c>
    </row>
    <row r="296" spans="1:7" x14ac:dyDescent="0.25">
      <c r="A296" s="12" t="s">
        <v>444</v>
      </c>
      <c r="B296" s="13" t="s">
        <v>445</v>
      </c>
      <c r="C296" s="14">
        <f>SUM(C297:C306)</f>
        <v>275395</v>
      </c>
      <c r="D296" s="14">
        <f t="shared" ref="D296:F296" si="44">SUM(D297:D306)</f>
        <v>0</v>
      </c>
      <c r="E296" s="14">
        <f t="shared" si="44"/>
        <v>0</v>
      </c>
      <c r="F296" s="14">
        <f t="shared" si="44"/>
        <v>275395</v>
      </c>
      <c r="G296" s="14">
        <f t="shared" ref="G296" si="45">SUM(G297:G306)</f>
        <v>2.3961580923771804</v>
      </c>
    </row>
    <row r="297" spans="1:7" x14ac:dyDescent="0.25">
      <c r="A297" s="16">
        <v>5110</v>
      </c>
      <c r="B297" s="31" t="s">
        <v>618</v>
      </c>
      <c r="C297" s="20"/>
      <c r="D297" s="20"/>
      <c r="E297" s="20"/>
      <c r="F297" s="20"/>
      <c r="G297" s="19"/>
    </row>
    <row r="298" spans="1:7" x14ac:dyDescent="0.25">
      <c r="A298" s="16">
        <v>5111</v>
      </c>
      <c r="B298" s="31" t="s">
        <v>619</v>
      </c>
      <c r="C298" s="20">
        <v>73000</v>
      </c>
      <c r="D298" s="20">
        <v>0</v>
      </c>
      <c r="E298" s="20">
        <v>0</v>
      </c>
      <c r="F298" s="20">
        <f>C298+D298-E298</f>
        <v>73000</v>
      </c>
      <c r="G298" s="19"/>
    </row>
    <row r="299" spans="1:7" x14ac:dyDescent="0.25">
      <c r="A299" s="16">
        <v>5120</v>
      </c>
      <c r="B299" s="31" t="s">
        <v>670</v>
      </c>
      <c r="C299" s="20"/>
      <c r="D299" s="20"/>
      <c r="E299" s="20"/>
      <c r="F299" s="20"/>
      <c r="G299" s="19"/>
    </row>
    <row r="300" spans="1:7" x14ac:dyDescent="0.25">
      <c r="A300" s="16">
        <v>5121</v>
      </c>
      <c r="B300" s="31" t="s">
        <v>671</v>
      </c>
      <c r="C300" s="20">
        <v>5000</v>
      </c>
      <c r="D300" s="20">
        <v>0</v>
      </c>
      <c r="E300" s="20">
        <v>0</v>
      </c>
      <c r="F300" s="20">
        <f t="shared" ref="F300:F302" si="46">C300+D300-E300</f>
        <v>5000</v>
      </c>
      <c r="G300" s="19"/>
    </row>
    <row r="301" spans="1:7" x14ac:dyDescent="0.25">
      <c r="A301" s="16">
        <v>5130</v>
      </c>
      <c r="B301" s="31" t="s">
        <v>688</v>
      </c>
      <c r="C301" s="20"/>
      <c r="D301" s="20"/>
      <c r="E301" s="20"/>
      <c r="F301" s="20"/>
      <c r="G301" s="19"/>
    </row>
    <row r="302" spans="1:7" x14ac:dyDescent="0.25">
      <c r="A302" s="16">
        <v>5131</v>
      </c>
      <c r="B302" s="31" t="s">
        <v>689</v>
      </c>
      <c r="C302" s="20">
        <v>15000</v>
      </c>
      <c r="D302" s="20">
        <v>0</v>
      </c>
      <c r="E302" s="20">
        <v>0</v>
      </c>
      <c r="F302" s="20">
        <f t="shared" si="46"/>
        <v>15000</v>
      </c>
      <c r="G302" s="19"/>
    </row>
    <row r="303" spans="1:7" ht="24" x14ac:dyDescent="0.25">
      <c r="A303" s="16" t="s">
        <v>446</v>
      </c>
      <c r="B303" s="17" t="s">
        <v>447</v>
      </c>
      <c r="C303" s="18"/>
      <c r="D303" s="18"/>
      <c r="E303" s="18"/>
      <c r="F303" s="20"/>
      <c r="G303" s="19">
        <f t="shared" ref="G303:G309" si="47">+C303/$D$406*100</f>
        <v>0</v>
      </c>
    </row>
    <row r="304" spans="1:7" ht="24" x14ac:dyDescent="0.25">
      <c r="A304" s="16" t="s">
        <v>448</v>
      </c>
      <c r="B304" s="17" t="s">
        <v>449</v>
      </c>
      <c r="C304" s="18">
        <v>175395</v>
      </c>
      <c r="D304" s="18">
        <v>0</v>
      </c>
      <c r="E304" s="18">
        <v>0</v>
      </c>
      <c r="F304" s="18">
        <f>C304+D304-E304</f>
        <v>175395</v>
      </c>
      <c r="G304" s="19">
        <f t="shared" si="47"/>
        <v>2.3041977500068289</v>
      </c>
    </row>
    <row r="305" spans="1:7" x14ac:dyDescent="0.25">
      <c r="A305" s="16" t="s">
        <v>450</v>
      </c>
      <c r="B305" s="17" t="s">
        <v>451</v>
      </c>
      <c r="C305" s="18"/>
      <c r="D305" s="18"/>
      <c r="E305" s="18"/>
      <c r="F305" s="18"/>
      <c r="G305" s="19">
        <f t="shared" si="47"/>
        <v>0</v>
      </c>
    </row>
    <row r="306" spans="1:7" x14ac:dyDescent="0.25">
      <c r="A306" s="16" t="s">
        <v>452</v>
      </c>
      <c r="B306" s="17" t="s">
        <v>453</v>
      </c>
      <c r="C306" s="18">
        <v>7000</v>
      </c>
      <c r="D306" s="18">
        <v>0</v>
      </c>
      <c r="E306" s="18">
        <v>0</v>
      </c>
      <c r="F306" s="18">
        <f>C306+D306-E306</f>
        <v>7000</v>
      </c>
      <c r="G306" s="19">
        <f t="shared" si="47"/>
        <v>9.19603423703515E-2</v>
      </c>
    </row>
    <row r="307" spans="1:7" x14ac:dyDescent="0.25">
      <c r="A307" s="12" t="s">
        <v>454</v>
      </c>
      <c r="B307" s="13" t="s">
        <v>455</v>
      </c>
      <c r="C307" s="14">
        <f>SUM(C308:C315)</f>
        <v>50000</v>
      </c>
      <c r="D307" s="14">
        <f t="shared" ref="D307:F307" si="48">SUM(D308:D315)</f>
        <v>0</v>
      </c>
      <c r="E307" s="14">
        <f t="shared" si="48"/>
        <v>0</v>
      </c>
      <c r="F307" s="14">
        <f t="shared" si="48"/>
        <v>50000</v>
      </c>
      <c r="G307" s="19">
        <f t="shared" si="47"/>
        <v>0.65685958835965352</v>
      </c>
    </row>
    <row r="308" spans="1:7" x14ac:dyDescent="0.25">
      <c r="A308" s="16" t="s">
        <v>456</v>
      </c>
      <c r="B308" s="17" t="s">
        <v>457</v>
      </c>
      <c r="C308" s="18"/>
      <c r="D308" s="18"/>
      <c r="E308" s="18"/>
      <c r="F308" s="18"/>
      <c r="G308" s="19">
        <f t="shared" si="47"/>
        <v>0</v>
      </c>
    </row>
    <row r="309" spans="1:7" x14ac:dyDescent="0.25">
      <c r="A309" s="16" t="s">
        <v>458</v>
      </c>
      <c r="B309" s="17" t="s">
        <v>459</v>
      </c>
      <c r="C309" s="18">
        <v>0</v>
      </c>
      <c r="D309" s="18">
        <v>0</v>
      </c>
      <c r="E309" s="18">
        <v>0</v>
      </c>
      <c r="F309" s="18">
        <f>C309+D309-E309</f>
        <v>0</v>
      </c>
      <c r="G309" s="19">
        <f t="shared" si="47"/>
        <v>0</v>
      </c>
    </row>
    <row r="310" spans="1:7" x14ac:dyDescent="0.25">
      <c r="A310" s="16">
        <v>5220</v>
      </c>
      <c r="B310" s="17" t="s">
        <v>672</v>
      </c>
      <c r="C310" s="18"/>
      <c r="D310" s="18"/>
      <c r="E310" s="18"/>
      <c r="F310" s="18"/>
      <c r="G310" s="19"/>
    </row>
    <row r="311" spans="1:7" x14ac:dyDescent="0.25">
      <c r="A311" s="16">
        <v>5221</v>
      </c>
      <c r="B311" s="17" t="s">
        <v>673</v>
      </c>
      <c r="C311" s="18">
        <v>0</v>
      </c>
      <c r="D311" s="18">
        <v>0</v>
      </c>
      <c r="E311" s="18">
        <v>0</v>
      </c>
      <c r="F311" s="18">
        <f t="shared" ref="F311:F315" si="49">C311+D311-E311</f>
        <v>0</v>
      </c>
      <c r="G311" s="19"/>
    </row>
    <row r="312" spans="1:7" x14ac:dyDescent="0.25">
      <c r="A312" s="16">
        <v>5230</v>
      </c>
      <c r="B312" s="17" t="s">
        <v>674</v>
      </c>
      <c r="C312" s="18"/>
      <c r="D312" s="18"/>
      <c r="E312" s="18"/>
      <c r="F312" s="18"/>
      <c r="G312" s="19"/>
    </row>
    <row r="313" spans="1:7" x14ac:dyDescent="0.25">
      <c r="A313" s="16">
        <v>5231</v>
      </c>
      <c r="B313" s="17" t="s">
        <v>675</v>
      </c>
      <c r="C313" s="18">
        <v>20000</v>
      </c>
      <c r="D313" s="18">
        <v>0</v>
      </c>
      <c r="E313" s="18">
        <v>0</v>
      </c>
      <c r="F313" s="18">
        <f t="shared" si="49"/>
        <v>20000</v>
      </c>
      <c r="G313" s="19"/>
    </row>
    <row r="314" spans="1:7" x14ac:dyDescent="0.25">
      <c r="A314" s="16">
        <v>5290</v>
      </c>
      <c r="B314" s="17" t="s">
        <v>676</v>
      </c>
      <c r="C314" s="18"/>
      <c r="D314" s="18"/>
      <c r="E314" s="18"/>
      <c r="F314" s="18"/>
      <c r="G314" s="19"/>
    </row>
    <row r="315" spans="1:7" x14ac:dyDescent="0.25">
      <c r="A315" s="16">
        <v>5291</v>
      </c>
      <c r="B315" s="17" t="s">
        <v>677</v>
      </c>
      <c r="C315" s="18">
        <v>30000</v>
      </c>
      <c r="D315" s="18">
        <v>0</v>
      </c>
      <c r="E315" s="18">
        <v>0</v>
      </c>
      <c r="F315" s="18">
        <f t="shared" si="49"/>
        <v>30000</v>
      </c>
      <c r="G315" s="19"/>
    </row>
    <row r="316" spans="1:7" x14ac:dyDescent="0.25">
      <c r="A316" s="12" t="s">
        <v>460</v>
      </c>
      <c r="B316" s="13" t="s">
        <v>461</v>
      </c>
      <c r="C316" s="14">
        <f>SUM(C317:C320)</f>
        <v>35000</v>
      </c>
      <c r="D316" s="14">
        <f>SUM(D317:D320)</f>
        <v>0</v>
      </c>
      <c r="E316" s="14">
        <f>SUM(E317:E320)</f>
        <v>0</v>
      </c>
      <c r="F316" s="14">
        <f>SUM(F317:F320)</f>
        <v>35000</v>
      </c>
      <c r="G316" s="19">
        <f t="shared" ref="G316:G327" si="50">+C316/$D$406*100</f>
        <v>0.45980171185175756</v>
      </c>
    </row>
    <row r="317" spans="1:7" x14ac:dyDescent="0.25">
      <c r="A317" s="16" t="s">
        <v>462</v>
      </c>
      <c r="B317" s="17" t="s">
        <v>463</v>
      </c>
      <c r="C317" s="18"/>
      <c r="D317" s="18"/>
      <c r="E317" s="18"/>
      <c r="F317" s="18"/>
      <c r="G317" s="19">
        <f t="shared" si="50"/>
        <v>0</v>
      </c>
    </row>
    <row r="318" spans="1:7" x14ac:dyDescent="0.25">
      <c r="A318" s="16" t="s">
        <v>464</v>
      </c>
      <c r="B318" s="17" t="s">
        <v>465</v>
      </c>
      <c r="C318" s="18">
        <v>0</v>
      </c>
      <c r="D318" s="18">
        <v>0</v>
      </c>
      <c r="E318" s="18">
        <v>0</v>
      </c>
      <c r="F318" s="18">
        <f>C318+D318-E318</f>
        <v>0</v>
      </c>
      <c r="G318" s="19">
        <f t="shared" si="50"/>
        <v>0</v>
      </c>
    </row>
    <row r="319" spans="1:7" x14ac:dyDescent="0.25">
      <c r="A319" s="16" t="s">
        <v>466</v>
      </c>
      <c r="B319" s="17" t="s">
        <v>467</v>
      </c>
      <c r="C319" s="18"/>
      <c r="D319" s="18"/>
      <c r="E319" s="18"/>
      <c r="F319" s="18"/>
      <c r="G319" s="19">
        <f t="shared" si="50"/>
        <v>0</v>
      </c>
    </row>
    <row r="320" spans="1:7" x14ac:dyDescent="0.25">
      <c r="A320" s="16" t="s">
        <v>468</v>
      </c>
      <c r="B320" s="17" t="s">
        <v>469</v>
      </c>
      <c r="C320" s="18">
        <v>35000</v>
      </c>
      <c r="D320" s="18">
        <v>0</v>
      </c>
      <c r="E320" s="18">
        <v>0</v>
      </c>
      <c r="F320" s="18">
        <f>C320+D320-E320</f>
        <v>35000</v>
      </c>
      <c r="G320" s="19">
        <f t="shared" si="50"/>
        <v>0.45980171185175756</v>
      </c>
    </row>
    <row r="321" spans="1:7" x14ac:dyDescent="0.25">
      <c r="A321" s="12" t="s">
        <v>470</v>
      </c>
      <c r="B321" s="13" t="s">
        <v>471</v>
      </c>
      <c r="C321" s="14">
        <f>SUM(C322:C323)</f>
        <v>0</v>
      </c>
      <c r="D321" s="14">
        <f>SUM(D322:D323)</f>
        <v>0</v>
      </c>
      <c r="E321" s="14">
        <f>SUM(E322:E323)</f>
        <v>0</v>
      </c>
      <c r="F321" s="14">
        <f>SUM(F322:F323)</f>
        <v>0</v>
      </c>
      <c r="G321" s="19">
        <f t="shared" si="50"/>
        <v>0</v>
      </c>
    </row>
    <row r="322" spans="1:7" x14ac:dyDescent="0.25">
      <c r="A322" s="16" t="s">
        <v>472</v>
      </c>
      <c r="B322" s="17" t="s">
        <v>473</v>
      </c>
      <c r="C322" s="18"/>
      <c r="D322" s="18"/>
      <c r="E322" s="18"/>
      <c r="F322" s="18"/>
      <c r="G322" s="19">
        <f t="shared" si="50"/>
        <v>0</v>
      </c>
    </row>
    <row r="323" spans="1:7" x14ac:dyDescent="0.25">
      <c r="A323" s="16" t="s">
        <v>474</v>
      </c>
      <c r="B323" s="17" t="s">
        <v>475</v>
      </c>
      <c r="C323" s="18">
        <v>0</v>
      </c>
      <c r="D323" s="18">
        <v>0</v>
      </c>
      <c r="E323" s="18">
        <v>0</v>
      </c>
      <c r="F323" s="18">
        <f>C323+D323-E323</f>
        <v>0</v>
      </c>
      <c r="G323" s="19">
        <f t="shared" si="50"/>
        <v>0</v>
      </c>
    </row>
    <row r="324" spans="1:7" x14ac:dyDescent="0.25">
      <c r="A324" s="12" t="s">
        <v>476</v>
      </c>
      <c r="B324" s="13" t="s">
        <v>477</v>
      </c>
      <c r="C324" s="14">
        <f>SUM(C325:C326)</f>
        <v>0</v>
      </c>
      <c r="D324" s="14">
        <f>SUM(D325:D326)</f>
        <v>0</v>
      </c>
      <c r="E324" s="14">
        <f>SUM(E325:E326)</f>
        <v>0</v>
      </c>
      <c r="F324" s="14">
        <f>SUM(F325:F326)</f>
        <v>0</v>
      </c>
      <c r="G324" s="19">
        <f t="shared" si="50"/>
        <v>0</v>
      </c>
    </row>
    <row r="325" spans="1:7" x14ac:dyDescent="0.25">
      <c r="A325" s="16" t="s">
        <v>478</v>
      </c>
      <c r="B325" s="17" t="s">
        <v>479</v>
      </c>
      <c r="C325" s="18"/>
      <c r="D325" s="18"/>
      <c r="E325" s="18"/>
      <c r="F325" s="18"/>
      <c r="G325" s="19">
        <f t="shared" si="50"/>
        <v>0</v>
      </c>
    </row>
    <row r="326" spans="1:7" x14ac:dyDescent="0.25">
      <c r="A326" s="16" t="s">
        <v>480</v>
      </c>
      <c r="B326" s="17" t="s">
        <v>481</v>
      </c>
      <c r="C326" s="18">
        <v>0</v>
      </c>
      <c r="D326" s="20">
        <v>0</v>
      </c>
      <c r="E326" s="20">
        <v>0</v>
      </c>
      <c r="F326" s="18">
        <f>C326+D326-E326</f>
        <v>0</v>
      </c>
      <c r="G326" s="19">
        <f t="shared" si="50"/>
        <v>0</v>
      </c>
    </row>
    <row r="327" spans="1:7" x14ac:dyDescent="0.25">
      <c r="A327" s="12" t="s">
        <v>482</v>
      </c>
      <c r="B327" s="13" t="s">
        <v>483</v>
      </c>
      <c r="C327" s="14">
        <f>SUM(C328:C343)</f>
        <v>175000</v>
      </c>
      <c r="D327" s="14">
        <f>SUM(D328:D343)</f>
        <v>75000</v>
      </c>
      <c r="E327" s="14">
        <f>SUM(E328:E343)</f>
        <v>50000</v>
      </c>
      <c r="F327" s="14">
        <f>SUM(F328:F343)</f>
        <v>200000</v>
      </c>
      <c r="G327" s="19">
        <f t="shared" si="50"/>
        <v>2.2990085592587874</v>
      </c>
    </row>
    <row r="328" spans="1:7" x14ac:dyDescent="0.25">
      <c r="A328" s="16" t="s">
        <v>484</v>
      </c>
      <c r="B328" s="17" t="s">
        <v>485</v>
      </c>
      <c r="C328" s="18"/>
      <c r="D328" s="18"/>
      <c r="E328" s="18"/>
      <c r="F328" s="14"/>
      <c r="G328" s="19">
        <f t="shared" ref="G328:G391" si="51">+C328/$D$406*100</f>
        <v>0</v>
      </c>
    </row>
    <row r="329" spans="1:7" x14ac:dyDescent="0.25">
      <c r="A329" s="16" t="s">
        <v>486</v>
      </c>
      <c r="B329" s="17" t="s">
        <v>487</v>
      </c>
      <c r="C329" s="18">
        <v>0</v>
      </c>
      <c r="D329" s="18">
        <v>0</v>
      </c>
      <c r="E329" s="18">
        <v>0</v>
      </c>
      <c r="F329" s="18">
        <f>C329+D329-E329</f>
        <v>0</v>
      </c>
      <c r="G329" s="19">
        <f t="shared" si="51"/>
        <v>0</v>
      </c>
    </row>
    <row r="330" spans="1:7" x14ac:dyDescent="0.25">
      <c r="A330" s="16">
        <v>5620</v>
      </c>
      <c r="B330" s="17" t="s">
        <v>697</v>
      </c>
      <c r="C330" s="18"/>
      <c r="D330" s="18"/>
      <c r="E330" s="18"/>
      <c r="F330" s="18"/>
      <c r="G330" s="19">
        <f t="shared" si="51"/>
        <v>0</v>
      </c>
    </row>
    <row r="331" spans="1:7" x14ac:dyDescent="0.25">
      <c r="A331" s="16">
        <v>5621</v>
      </c>
      <c r="B331" s="17" t="s">
        <v>698</v>
      </c>
      <c r="C331" s="18">
        <v>8000</v>
      </c>
      <c r="D331" s="18">
        <v>0</v>
      </c>
      <c r="E331" s="18">
        <v>0</v>
      </c>
      <c r="F331" s="18">
        <f t="shared" ref="F331" si="52">C331+D331-E331</f>
        <v>8000</v>
      </c>
      <c r="G331" s="19">
        <f t="shared" si="51"/>
        <v>0.10509753413754457</v>
      </c>
    </row>
    <row r="332" spans="1:7" x14ac:dyDescent="0.25">
      <c r="A332" s="16">
        <v>5630</v>
      </c>
      <c r="B332" s="17" t="s">
        <v>678</v>
      </c>
      <c r="C332" s="18"/>
      <c r="D332" s="18"/>
      <c r="E332" s="18"/>
      <c r="F332" s="18"/>
      <c r="G332" s="19">
        <f t="shared" si="51"/>
        <v>0</v>
      </c>
    </row>
    <row r="333" spans="1:7" x14ac:dyDescent="0.25">
      <c r="A333" s="16">
        <v>5631</v>
      </c>
      <c r="B333" s="17" t="s">
        <v>679</v>
      </c>
      <c r="C333" s="18">
        <v>35000</v>
      </c>
      <c r="D333" s="18">
        <v>0</v>
      </c>
      <c r="E333" s="18">
        <v>35000</v>
      </c>
      <c r="F333" s="18">
        <f t="shared" ref="F333" si="53">C333+D333-E333</f>
        <v>0</v>
      </c>
      <c r="G333" s="19">
        <f t="shared" si="51"/>
        <v>0.45980171185175756</v>
      </c>
    </row>
    <row r="334" spans="1:7" ht="24" x14ac:dyDescent="0.25">
      <c r="A334" s="16">
        <v>5640</v>
      </c>
      <c r="B334" s="17" t="s">
        <v>488</v>
      </c>
      <c r="C334" s="18">
        <v>0</v>
      </c>
      <c r="D334" s="18">
        <v>0</v>
      </c>
      <c r="E334" s="18">
        <v>0</v>
      </c>
      <c r="F334" s="18">
        <f>C334+D334-E334</f>
        <v>0</v>
      </c>
      <c r="G334" s="19">
        <f t="shared" si="51"/>
        <v>0</v>
      </c>
    </row>
    <row r="335" spans="1:7" ht="24" x14ac:dyDescent="0.25">
      <c r="A335" s="16">
        <v>5641</v>
      </c>
      <c r="B335" s="17" t="s">
        <v>681</v>
      </c>
      <c r="C335" s="18">
        <v>6000</v>
      </c>
      <c r="D335" s="18">
        <v>0</v>
      </c>
      <c r="E335" s="18">
        <v>0</v>
      </c>
      <c r="F335" s="18">
        <f>C335+D335-E335</f>
        <v>6000</v>
      </c>
      <c r="G335" s="19">
        <f t="shared" si="51"/>
        <v>7.8823150603158434E-2</v>
      </c>
    </row>
    <row r="336" spans="1:7" x14ac:dyDescent="0.25">
      <c r="A336" s="16">
        <v>5650</v>
      </c>
      <c r="B336" s="17" t="s">
        <v>680</v>
      </c>
      <c r="C336" s="18"/>
      <c r="D336" s="18"/>
      <c r="E336" s="18"/>
      <c r="F336" s="18"/>
      <c r="G336" s="19">
        <f t="shared" si="51"/>
        <v>0</v>
      </c>
    </row>
    <row r="337" spans="1:7" x14ac:dyDescent="0.25">
      <c r="A337" s="16">
        <v>5651</v>
      </c>
      <c r="B337" s="17" t="s">
        <v>683</v>
      </c>
      <c r="C337" s="18">
        <v>15000</v>
      </c>
      <c r="D337" s="18">
        <v>0</v>
      </c>
      <c r="E337" s="18">
        <v>15000</v>
      </c>
      <c r="F337" s="18">
        <f t="shared" ref="F337:F339" si="54">C337+D337-E337</f>
        <v>0</v>
      </c>
      <c r="G337" s="19">
        <f t="shared" si="51"/>
        <v>0.19705787650789608</v>
      </c>
    </row>
    <row r="338" spans="1:7" ht="24" x14ac:dyDescent="0.25">
      <c r="A338" s="16">
        <v>5660</v>
      </c>
      <c r="B338" s="17" t="s">
        <v>682</v>
      </c>
      <c r="C338" s="18"/>
      <c r="D338" s="18"/>
      <c r="E338" s="18"/>
      <c r="F338" s="18"/>
      <c r="G338" s="19">
        <f t="shared" si="51"/>
        <v>0</v>
      </c>
    </row>
    <row r="339" spans="1:7" ht="24" x14ac:dyDescent="0.25">
      <c r="A339" s="16">
        <v>5661</v>
      </c>
      <c r="B339" s="17" t="s">
        <v>684</v>
      </c>
      <c r="C339" s="18">
        <v>25000</v>
      </c>
      <c r="D339" s="18">
        <v>0</v>
      </c>
      <c r="E339" s="18">
        <v>0</v>
      </c>
      <c r="F339" s="18">
        <f t="shared" si="54"/>
        <v>25000</v>
      </c>
      <c r="G339" s="19">
        <f t="shared" si="51"/>
        <v>0.32842979417982676</v>
      </c>
    </row>
    <row r="340" spans="1:7" x14ac:dyDescent="0.25">
      <c r="A340" s="16" t="s">
        <v>489</v>
      </c>
      <c r="B340" s="17" t="s">
        <v>490</v>
      </c>
      <c r="C340" s="18"/>
      <c r="D340" s="18"/>
      <c r="E340" s="18">
        <v>0</v>
      </c>
      <c r="F340" s="18"/>
      <c r="G340" s="19">
        <f t="shared" si="51"/>
        <v>0</v>
      </c>
    </row>
    <row r="341" spans="1:7" x14ac:dyDescent="0.25">
      <c r="A341" s="16" t="s">
        <v>491</v>
      </c>
      <c r="B341" s="17" t="s">
        <v>492</v>
      </c>
      <c r="C341" s="18">
        <v>86000</v>
      </c>
      <c r="D341" s="18">
        <v>75000</v>
      </c>
      <c r="E341" s="18">
        <v>0</v>
      </c>
      <c r="F341" s="18">
        <f>C341+D341-E341</f>
        <v>161000</v>
      </c>
      <c r="G341" s="19">
        <f t="shared" si="51"/>
        <v>1.1297984919786042</v>
      </c>
    </row>
    <row r="342" spans="1:7" x14ac:dyDescent="0.25">
      <c r="A342" s="16" t="s">
        <v>493</v>
      </c>
      <c r="B342" s="17" t="s">
        <v>494</v>
      </c>
      <c r="C342" s="18"/>
      <c r="D342" s="18"/>
      <c r="E342" s="18"/>
      <c r="F342" s="18"/>
      <c r="G342" s="19">
        <f t="shared" si="51"/>
        <v>0</v>
      </c>
    </row>
    <row r="343" spans="1:7" x14ac:dyDescent="0.25">
      <c r="A343" s="16" t="s">
        <v>495</v>
      </c>
      <c r="B343" s="17" t="s">
        <v>496</v>
      </c>
      <c r="C343" s="18">
        <v>0</v>
      </c>
      <c r="D343" s="18">
        <v>0</v>
      </c>
      <c r="E343" s="18">
        <v>0</v>
      </c>
      <c r="F343" s="18">
        <f>C343+D343-E343</f>
        <v>0</v>
      </c>
      <c r="G343" s="19">
        <f t="shared" si="51"/>
        <v>0</v>
      </c>
    </row>
    <row r="344" spans="1:7" x14ac:dyDescent="0.25">
      <c r="A344" s="12" t="s">
        <v>497</v>
      </c>
      <c r="B344" s="13" t="s">
        <v>498</v>
      </c>
      <c r="C344" s="18">
        <f>SUM(C345:C346)</f>
        <v>0</v>
      </c>
      <c r="D344" s="18">
        <f>SUM(D345:D346)</f>
        <v>0</v>
      </c>
      <c r="E344" s="18">
        <f>SUM(E345:E346)</f>
        <v>0</v>
      </c>
      <c r="F344" s="18">
        <f>SUM(F345:F346)</f>
        <v>0</v>
      </c>
      <c r="G344" s="19">
        <f t="shared" si="51"/>
        <v>0</v>
      </c>
    </row>
    <row r="345" spans="1:7" x14ac:dyDescent="0.25">
      <c r="A345" s="16" t="s">
        <v>499</v>
      </c>
      <c r="B345" s="17" t="s">
        <v>500</v>
      </c>
      <c r="C345" s="18"/>
      <c r="D345" s="18"/>
      <c r="E345" s="18"/>
      <c r="F345" s="18"/>
      <c r="G345" s="19">
        <f t="shared" si="51"/>
        <v>0</v>
      </c>
    </row>
    <row r="346" spans="1:7" x14ac:dyDescent="0.25">
      <c r="A346" s="16" t="s">
        <v>501</v>
      </c>
      <c r="B346" s="17" t="s">
        <v>502</v>
      </c>
      <c r="C346" s="18">
        <v>0</v>
      </c>
      <c r="D346" s="18">
        <v>0</v>
      </c>
      <c r="E346" s="18">
        <v>0</v>
      </c>
      <c r="F346" s="18">
        <f>C346+D346-E346</f>
        <v>0</v>
      </c>
      <c r="G346" s="19">
        <f t="shared" si="51"/>
        <v>0</v>
      </c>
    </row>
    <row r="347" spans="1:7" x14ac:dyDescent="0.25">
      <c r="A347" s="12" t="s">
        <v>503</v>
      </c>
      <c r="B347" s="13" t="s">
        <v>504</v>
      </c>
      <c r="C347" s="18">
        <f>SUM(C348:C349)</f>
        <v>0</v>
      </c>
      <c r="D347" s="18">
        <f>SUM(D348:D349)</f>
        <v>0</v>
      </c>
      <c r="E347" s="18">
        <f>SUM(E348:E349)</f>
        <v>0</v>
      </c>
      <c r="F347" s="18">
        <f>SUM(F348:F349)</f>
        <v>0</v>
      </c>
      <c r="G347" s="19">
        <f t="shared" si="51"/>
        <v>0</v>
      </c>
    </row>
    <row r="348" spans="1:7" x14ac:dyDescent="0.25">
      <c r="A348" s="16" t="s">
        <v>505</v>
      </c>
      <c r="B348" s="17" t="s">
        <v>506</v>
      </c>
      <c r="C348" s="18"/>
      <c r="D348" s="18"/>
      <c r="E348" s="18"/>
      <c r="F348" s="18"/>
      <c r="G348" s="19">
        <f t="shared" si="51"/>
        <v>0</v>
      </c>
    </row>
    <row r="349" spans="1:7" x14ac:dyDescent="0.25">
      <c r="A349" s="16" t="s">
        <v>507</v>
      </c>
      <c r="B349" s="17" t="s">
        <v>508</v>
      </c>
      <c r="C349" s="18">
        <v>0</v>
      </c>
      <c r="D349" s="18">
        <v>0</v>
      </c>
      <c r="E349" s="18">
        <v>0</v>
      </c>
      <c r="F349" s="18">
        <f t="shared" ref="F349:F382" si="55">C349+D349-E349</f>
        <v>0</v>
      </c>
      <c r="G349" s="19">
        <f t="shared" si="51"/>
        <v>0</v>
      </c>
    </row>
    <row r="350" spans="1:7" x14ac:dyDescent="0.25">
      <c r="A350" s="12" t="s">
        <v>509</v>
      </c>
      <c r="B350" s="13" t="s">
        <v>510</v>
      </c>
      <c r="C350" s="21">
        <f>SUM(C351:C354)</f>
        <v>25000</v>
      </c>
      <c r="D350" s="21">
        <f>SUM(D351:D354)</f>
        <v>0</v>
      </c>
      <c r="E350" s="21">
        <f>SUM(E351:E354)</f>
        <v>25000</v>
      </c>
      <c r="F350" s="21">
        <f>SUM(F351:F354)</f>
        <v>0</v>
      </c>
      <c r="G350" s="19">
        <f t="shared" si="51"/>
        <v>0.32842979417982676</v>
      </c>
    </row>
    <row r="351" spans="1:7" x14ac:dyDescent="0.25">
      <c r="A351" s="16" t="s">
        <v>511</v>
      </c>
      <c r="B351" s="17" t="s">
        <v>512</v>
      </c>
      <c r="C351" s="18"/>
      <c r="D351" s="18"/>
      <c r="E351" s="18"/>
      <c r="F351" s="18"/>
      <c r="G351" s="19">
        <f t="shared" si="51"/>
        <v>0</v>
      </c>
    </row>
    <row r="352" spans="1:7" x14ac:dyDescent="0.25">
      <c r="A352" s="16" t="s">
        <v>513</v>
      </c>
      <c r="B352" s="17" t="s">
        <v>514</v>
      </c>
      <c r="C352" s="18">
        <v>0</v>
      </c>
      <c r="D352" s="18">
        <v>0</v>
      </c>
      <c r="E352" s="18">
        <v>0</v>
      </c>
      <c r="F352" s="18">
        <f t="shared" si="55"/>
        <v>0</v>
      </c>
      <c r="G352" s="19">
        <f t="shared" si="51"/>
        <v>0</v>
      </c>
    </row>
    <row r="353" spans="1:7" x14ac:dyDescent="0.25">
      <c r="A353" s="16">
        <v>5970</v>
      </c>
      <c r="B353" s="17" t="s">
        <v>694</v>
      </c>
      <c r="C353" s="18"/>
      <c r="D353" s="18"/>
      <c r="E353" s="18"/>
      <c r="F353" s="18"/>
      <c r="G353" s="19">
        <f t="shared" si="51"/>
        <v>0</v>
      </c>
    </row>
    <row r="354" spans="1:7" x14ac:dyDescent="0.25">
      <c r="A354" s="16">
        <v>5971</v>
      </c>
      <c r="B354" s="17" t="s">
        <v>695</v>
      </c>
      <c r="C354" s="18">
        <v>25000</v>
      </c>
      <c r="D354" s="18">
        <v>0</v>
      </c>
      <c r="E354" s="18">
        <v>25000</v>
      </c>
      <c r="F354" s="18">
        <f t="shared" si="55"/>
        <v>0</v>
      </c>
      <c r="G354" s="19">
        <f t="shared" si="51"/>
        <v>0.32842979417982676</v>
      </c>
    </row>
    <row r="355" spans="1:7" x14ac:dyDescent="0.25">
      <c r="A355" s="8" t="s">
        <v>515</v>
      </c>
      <c r="B355" s="9" t="s">
        <v>516</v>
      </c>
      <c r="C355" s="10">
        <f>C356+C380+C383</f>
        <v>42619573</v>
      </c>
      <c r="D355" s="10">
        <f t="shared" ref="D355:F355" si="56">D356+D380+D383</f>
        <v>1020789.47</v>
      </c>
      <c r="E355" s="10">
        <f t="shared" si="56"/>
        <v>46280</v>
      </c>
      <c r="F355" s="10">
        <f t="shared" si="56"/>
        <v>43594082.469999999</v>
      </c>
      <c r="G355" s="19">
        <f t="shared" si="51"/>
        <v>559.90150353688409</v>
      </c>
    </row>
    <row r="356" spans="1:7" x14ac:dyDescent="0.25">
      <c r="A356" s="12" t="s">
        <v>517</v>
      </c>
      <c r="B356" s="13" t="s">
        <v>518</v>
      </c>
      <c r="C356" s="14">
        <f>SUM(C357:C379)</f>
        <v>42219573</v>
      </c>
      <c r="D356" s="14">
        <f>SUM(D357:D379)</f>
        <v>1020789.47</v>
      </c>
      <c r="E356" s="14">
        <f>SUM(E357:E379)</f>
        <v>46280</v>
      </c>
      <c r="F356" s="14">
        <f>SUM(F357:F379)</f>
        <v>43194082.469999999</v>
      </c>
      <c r="G356" s="19">
        <f t="shared" si="51"/>
        <v>554.64662683000688</v>
      </c>
    </row>
    <row r="357" spans="1:7" x14ac:dyDescent="0.25">
      <c r="A357" s="16" t="s">
        <v>519</v>
      </c>
      <c r="B357" s="17" t="s">
        <v>520</v>
      </c>
      <c r="C357" s="18"/>
      <c r="D357" s="18"/>
      <c r="E357" s="18"/>
      <c r="F357" s="18">
        <f t="shared" si="55"/>
        <v>0</v>
      </c>
      <c r="G357" s="19">
        <f t="shared" si="51"/>
        <v>0</v>
      </c>
    </row>
    <row r="358" spans="1:7" x14ac:dyDescent="0.25">
      <c r="A358" s="16" t="s">
        <v>521</v>
      </c>
      <c r="B358" s="17" t="s">
        <v>522</v>
      </c>
      <c r="C358" s="18">
        <v>0</v>
      </c>
      <c r="D358" s="18">
        <v>0</v>
      </c>
      <c r="E358" s="18">
        <v>0</v>
      </c>
      <c r="F358" s="18">
        <f t="shared" si="55"/>
        <v>0</v>
      </c>
      <c r="G358" s="19">
        <f t="shared" si="51"/>
        <v>0</v>
      </c>
    </row>
    <row r="359" spans="1:7" x14ac:dyDescent="0.25">
      <c r="A359" s="16" t="s">
        <v>523</v>
      </c>
      <c r="B359" s="17" t="s">
        <v>524</v>
      </c>
      <c r="C359" s="18"/>
      <c r="D359" s="18"/>
      <c r="E359" s="18"/>
      <c r="F359" s="18">
        <f t="shared" si="55"/>
        <v>0</v>
      </c>
      <c r="G359" s="19">
        <f t="shared" si="51"/>
        <v>0</v>
      </c>
    </row>
    <row r="360" spans="1:7" x14ac:dyDescent="0.25">
      <c r="A360" s="16" t="s">
        <v>525</v>
      </c>
      <c r="B360" s="17" t="s">
        <v>526</v>
      </c>
      <c r="C360" s="18">
        <v>0</v>
      </c>
      <c r="D360" s="18">
        <v>0</v>
      </c>
      <c r="E360" s="18">
        <v>0</v>
      </c>
      <c r="F360" s="18">
        <f t="shared" si="55"/>
        <v>0</v>
      </c>
      <c r="G360" s="19">
        <f t="shared" si="51"/>
        <v>0</v>
      </c>
    </row>
    <row r="361" spans="1:7" ht="24" x14ac:dyDescent="0.25">
      <c r="A361" s="16" t="s">
        <v>527</v>
      </c>
      <c r="B361" s="17" t="s">
        <v>528</v>
      </c>
      <c r="C361" s="18">
        <v>2120000</v>
      </c>
      <c r="D361" s="18">
        <v>0</v>
      </c>
      <c r="E361" s="18">
        <v>0</v>
      </c>
      <c r="F361" s="18">
        <f t="shared" si="55"/>
        <v>2120000</v>
      </c>
      <c r="G361" s="19">
        <f t="shared" si="51"/>
        <v>27.850846546449308</v>
      </c>
    </row>
    <row r="362" spans="1:7" ht="24" x14ac:dyDescent="0.25">
      <c r="A362" s="16" t="s">
        <v>529</v>
      </c>
      <c r="B362" s="17" t="s">
        <v>530</v>
      </c>
      <c r="C362" s="18">
        <v>0</v>
      </c>
      <c r="D362" s="18">
        <v>0</v>
      </c>
      <c r="E362" s="18">
        <v>0</v>
      </c>
      <c r="F362" s="18">
        <f t="shared" si="55"/>
        <v>0</v>
      </c>
      <c r="G362" s="19">
        <f t="shared" si="51"/>
        <v>0</v>
      </c>
    </row>
    <row r="363" spans="1:7" ht="24" x14ac:dyDescent="0.25">
      <c r="A363" s="16" t="s">
        <v>531</v>
      </c>
      <c r="B363" s="17" t="s">
        <v>532</v>
      </c>
      <c r="C363" s="18">
        <v>0</v>
      </c>
      <c r="D363" s="18">
        <v>0</v>
      </c>
      <c r="E363" s="18">
        <v>0</v>
      </c>
      <c r="F363" s="18">
        <f t="shared" si="55"/>
        <v>0</v>
      </c>
      <c r="G363" s="19">
        <f t="shared" si="51"/>
        <v>0</v>
      </c>
    </row>
    <row r="364" spans="1:7" ht="24" x14ac:dyDescent="0.25">
      <c r="A364" s="16" t="s">
        <v>533</v>
      </c>
      <c r="B364" s="17" t="s">
        <v>534</v>
      </c>
      <c r="C364" s="18">
        <v>0</v>
      </c>
      <c r="D364" s="18">
        <v>0</v>
      </c>
      <c r="E364" s="18">
        <v>0</v>
      </c>
      <c r="F364" s="18">
        <f t="shared" si="55"/>
        <v>0</v>
      </c>
      <c r="G364" s="19">
        <f t="shared" si="51"/>
        <v>0</v>
      </c>
    </row>
    <row r="365" spans="1:7" ht="24" x14ac:dyDescent="0.25">
      <c r="A365" s="16" t="s">
        <v>535</v>
      </c>
      <c r="B365" s="17" t="s">
        <v>536</v>
      </c>
      <c r="C365" s="18">
        <v>0</v>
      </c>
      <c r="D365" s="18">
        <v>0</v>
      </c>
      <c r="E365" s="18">
        <v>0</v>
      </c>
      <c r="F365" s="18">
        <f t="shared" si="55"/>
        <v>0</v>
      </c>
      <c r="G365" s="19">
        <f t="shared" si="51"/>
        <v>0</v>
      </c>
    </row>
    <row r="366" spans="1:7" ht="24" x14ac:dyDescent="0.25">
      <c r="A366" s="16" t="s">
        <v>537</v>
      </c>
      <c r="B366" s="17" t="s">
        <v>538</v>
      </c>
      <c r="C366" s="18">
        <v>0</v>
      </c>
      <c r="D366" s="18">
        <v>0</v>
      </c>
      <c r="E366" s="18">
        <v>0</v>
      </c>
      <c r="F366" s="18">
        <f t="shared" si="55"/>
        <v>0</v>
      </c>
      <c r="G366" s="19">
        <f t="shared" si="51"/>
        <v>0</v>
      </c>
    </row>
    <row r="367" spans="1:7" ht="24" x14ac:dyDescent="0.25">
      <c r="A367" s="16" t="s">
        <v>539</v>
      </c>
      <c r="B367" s="17" t="s">
        <v>540</v>
      </c>
      <c r="C367" s="18">
        <v>75000</v>
      </c>
      <c r="D367" s="18">
        <v>0</v>
      </c>
      <c r="E367" s="18">
        <v>0</v>
      </c>
      <c r="F367" s="18">
        <f t="shared" si="55"/>
        <v>75000</v>
      </c>
      <c r="G367" s="19">
        <f t="shared" si="51"/>
        <v>0.9852893825394804</v>
      </c>
    </row>
    <row r="368" spans="1:7" ht="36" x14ac:dyDescent="0.25">
      <c r="A368" s="16" t="s">
        <v>541</v>
      </c>
      <c r="B368" s="17" t="s">
        <v>542</v>
      </c>
      <c r="C368" s="18"/>
      <c r="D368" s="18"/>
      <c r="E368" s="18"/>
      <c r="F368" s="18">
        <f t="shared" si="55"/>
        <v>0</v>
      </c>
      <c r="G368" s="19">
        <f t="shared" si="51"/>
        <v>0</v>
      </c>
    </row>
    <row r="369" spans="1:7" ht="36" x14ac:dyDescent="0.25">
      <c r="A369" s="16" t="s">
        <v>543</v>
      </c>
      <c r="B369" s="17" t="s">
        <v>544</v>
      </c>
      <c r="C369" s="18">
        <v>14298300</v>
      </c>
      <c r="D369" s="18">
        <v>0</v>
      </c>
      <c r="E369" s="18">
        <v>46280</v>
      </c>
      <c r="F369" s="18">
        <f t="shared" si="55"/>
        <v>14252020</v>
      </c>
      <c r="G369" s="19">
        <f t="shared" si="51"/>
        <v>187.8395090448567</v>
      </c>
    </row>
    <row r="370" spans="1:7" ht="24" x14ac:dyDescent="0.25">
      <c r="A370" s="16" t="s">
        <v>545</v>
      </c>
      <c r="B370" s="17" t="s">
        <v>546</v>
      </c>
      <c r="C370" s="18"/>
      <c r="D370" s="18"/>
      <c r="E370" s="18"/>
      <c r="F370" s="18">
        <f t="shared" si="55"/>
        <v>0</v>
      </c>
      <c r="G370" s="19">
        <f t="shared" si="51"/>
        <v>0</v>
      </c>
    </row>
    <row r="371" spans="1:7" ht="24" x14ac:dyDescent="0.25">
      <c r="A371" s="16" t="s">
        <v>547</v>
      </c>
      <c r="B371" s="17" t="s">
        <v>548</v>
      </c>
      <c r="C371" s="18">
        <v>22526273</v>
      </c>
      <c r="D371" s="18">
        <v>1020789.47</v>
      </c>
      <c r="E371" s="18">
        <v>0</v>
      </c>
      <c r="F371" s="18">
        <f t="shared" si="55"/>
        <v>23547062.469999999</v>
      </c>
      <c r="G371" s="19">
        <f t="shared" si="51"/>
        <v>295.93196820114355</v>
      </c>
    </row>
    <row r="372" spans="1:7" x14ac:dyDescent="0.25">
      <c r="A372" s="16" t="s">
        <v>549</v>
      </c>
      <c r="B372" s="17" t="s">
        <v>550</v>
      </c>
      <c r="C372" s="18"/>
      <c r="D372" s="18"/>
      <c r="E372" s="18"/>
      <c r="F372" s="18">
        <f t="shared" si="55"/>
        <v>0</v>
      </c>
      <c r="G372" s="19">
        <f t="shared" si="51"/>
        <v>0</v>
      </c>
    </row>
    <row r="373" spans="1:7" x14ac:dyDescent="0.25">
      <c r="A373" s="16" t="s">
        <v>551</v>
      </c>
      <c r="B373" s="17" t="s">
        <v>552</v>
      </c>
      <c r="C373" s="18">
        <v>3200000</v>
      </c>
      <c r="D373" s="18">
        <v>0</v>
      </c>
      <c r="E373" s="18">
        <v>0</v>
      </c>
      <c r="F373" s="18">
        <f t="shared" si="55"/>
        <v>3200000</v>
      </c>
      <c r="G373" s="19">
        <f t="shared" si="51"/>
        <v>42.039013655017825</v>
      </c>
    </row>
    <row r="374" spans="1:7" ht="24" x14ac:dyDescent="0.25">
      <c r="A374" s="16" t="s">
        <v>553</v>
      </c>
      <c r="B374" s="17" t="s">
        <v>554</v>
      </c>
      <c r="C374" s="18"/>
      <c r="D374" s="18"/>
      <c r="E374" s="18"/>
      <c r="F374" s="18">
        <f t="shared" si="55"/>
        <v>0</v>
      </c>
      <c r="G374" s="19">
        <f t="shared" si="51"/>
        <v>0</v>
      </c>
    </row>
    <row r="375" spans="1:7" ht="24" x14ac:dyDescent="0.25">
      <c r="A375" s="16" t="s">
        <v>555</v>
      </c>
      <c r="B375" s="17" t="s">
        <v>556</v>
      </c>
      <c r="C375" s="18">
        <v>0</v>
      </c>
      <c r="D375" s="18">
        <v>0</v>
      </c>
      <c r="E375" s="18">
        <v>0</v>
      </c>
      <c r="F375" s="18">
        <f t="shared" si="55"/>
        <v>0</v>
      </c>
      <c r="G375" s="19">
        <f t="shared" si="51"/>
        <v>0</v>
      </c>
    </row>
    <row r="376" spans="1:7" x14ac:dyDescent="0.25">
      <c r="A376" s="16" t="s">
        <v>557</v>
      </c>
      <c r="B376" s="17" t="s">
        <v>558</v>
      </c>
      <c r="C376" s="18"/>
      <c r="D376" s="18"/>
      <c r="E376" s="18"/>
      <c r="F376" s="18">
        <f t="shared" si="55"/>
        <v>0</v>
      </c>
      <c r="G376" s="19">
        <f t="shared" si="51"/>
        <v>0</v>
      </c>
    </row>
    <row r="377" spans="1:7" x14ac:dyDescent="0.25">
      <c r="A377" s="16" t="s">
        <v>559</v>
      </c>
      <c r="B377" s="17" t="s">
        <v>560</v>
      </c>
      <c r="C377" s="18">
        <v>0</v>
      </c>
      <c r="D377" s="18">
        <v>0</v>
      </c>
      <c r="E377" s="18">
        <v>0</v>
      </c>
      <c r="F377" s="18">
        <f t="shared" si="55"/>
        <v>0</v>
      </c>
      <c r="G377" s="19">
        <f t="shared" si="51"/>
        <v>0</v>
      </c>
    </row>
    <row r="378" spans="1:7" ht="24" x14ac:dyDescent="0.25">
      <c r="A378" s="16" t="s">
        <v>561</v>
      </c>
      <c r="B378" s="17" t="s">
        <v>562</v>
      </c>
      <c r="C378" s="18"/>
      <c r="D378" s="18"/>
      <c r="E378" s="18"/>
      <c r="F378" s="18">
        <f t="shared" si="55"/>
        <v>0</v>
      </c>
      <c r="G378" s="19">
        <f t="shared" si="51"/>
        <v>0</v>
      </c>
    </row>
    <row r="379" spans="1:7" ht="24" x14ac:dyDescent="0.25">
      <c r="A379" s="16" t="s">
        <v>563</v>
      </c>
      <c r="B379" s="17" t="s">
        <v>564</v>
      </c>
      <c r="C379" s="18">
        <v>0</v>
      </c>
      <c r="D379" s="18">
        <v>0</v>
      </c>
      <c r="E379" s="18">
        <v>0</v>
      </c>
      <c r="F379" s="18">
        <f t="shared" si="55"/>
        <v>0</v>
      </c>
      <c r="G379" s="19">
        <f t="shared" si="51"/>
        <v>0</v>
      </c>
    </row>
    <row r="380" spans="1:7" x14ac:dyDescent="0.25">
      <c r="A380" s="12" t="s">
        <v>565</v>
      </c>
      <c r="B380" s="13" t="s">
        <v>566</v>
      </c>
      <c r="C380" s="14">
        <f>SUM(C381:C382)</f>
        <v>0</v>
      </c>
      <c r="D380" s="14">
        <f>SUM(D381:D382)</f>
        <v>0</v>
      </c>
      <c r="E380" s="14">
        <f>SUM(E381:E382)</f>
        <v>0</v>
      </c>
      <c r="F380" s="14">
        <f>SUM(F381:F382)</f>
        <v>0</v>
      </c>
      <c r="G380" s="19">
        <f t="shared" si="51"/>
        <v>0</v>
      </c>
    </row>
    <row r="381" spans="1:7" x14ac:dyDescent="0.25">
      <c r="A381" s="16" t="s">
        <v>567</v>
      </c>
      <c r="B381" s="17" t="s">
        <v>520</v>
      </c>
      <c r="C381" s="18"/>
      <c r="D381" s="18"/>
      <c r="E381" s="18"/>
      <c r="F381" s="18">
        <f t="shared" si="55"/>
        <v>0</v>
      </c>
      <c r="G381" s="19">
        <f t="shared" si="51"/>
        <v>0</v>
      </c>
    </row>
    <row r="382" spans="1:7" x14ac:dyDescent="0.25">
      <c r="A382" s="16" t="s">
        <v>568</v>
      </c>
      <c r="B382" s="17" t="s">
        <v>522</v>
      </c>
      <c r="C382" s="18">
        <v>0</v>
      </c>
      <c r="D382" s="18">
        <v>0</v>
      </c>
      <c r="E382" s="18">
        <v>0</v>
      </c>
      <c r="F382" s="18">
        <f t="shared" si="55"/>
        <v>0</v>
      </c>
      <c r="G382" s="19">
        <f t="shared" si="51"/>
        <v>0</v>
      </c>
    </row>
    <row r="383" spans="1:7" x14ac:dyDescent="0.25">
      <c r="A383" s="12" t="s">
        <v>569</v>
      </c>
      <c r="B383" s="13" t="s">
        <v>570</v>
      </c>
      <c r="C383" s="14">
        <f>SUM(C384:C389)</f>
        <v>400000</v>
      </c>
      <c r="D383" s="14">
        <f>SUM(D384:D389)</f>
        <v>0</v>
      </c>
      <c r="E383" s="14">
        <f>SUM(E384:E389)</f>
        <v>0</v>
      </c>
      <c r="F383" s="14">
        <f>SUM(F384:F389)</f>
        <v>400000</v>
      </c>
      <c r="G383" s="19">
        <f t="shared" si="51"/>
        <v>5.2548767068772282</v>
      </c>
    </row>
    <row r="384" spans="1:7" ht="36" x14ac:dyDescent="0.25">
      <c r="A384" s="16" t="s">
        <v>571</v>
      </c>
      <c r="B384" s="17" t="s">
        <v>572</v>
      </c>
      <c r="C384" s="18"/>
      <c r="D384" s="18"/>
      <c r="E384" s="18"/>
      <c r="F384" s="18">
        <f t="shared" ref="F384:F404" si="57">C384+D384-E384</f>
        <v>0</v>
      </c>
      <c r="G384" s="19">
        <f t="shared" si="51"/>
        <v>0</v>
      </c>
    </row>
    <row r="385" spans="1:7" ht="36" x14ac:dyDescent="0.25">
      <c r="A385" s="16" t="s">
        <v>573</v>
      </c>
      <c r="B385" s="17" t="s">
        <v>574</v>
      </c>
      <c r="C385" s="18">
        <v>0</v>
      </c>
      <c r="D385" s="18">
        <v>0</v>
      </c>
      <c r="E385" s="18">
        <v>0</v>
      </c>
      <c r="F385" s="18">
        <f t="shared" si="57"/>
        <v>0</v>
      </c>
      <c r="G385" s="19">
        <f t="shared" si="51"/>
        <v>0</v>
      </c>
    </row>
    <row r="386" spans="1:7" ht="24" x14ac:dyDescent="0.25">
      <c r="A386" s="16">
        <v>6320</v>
      </c>
      <c r="B386" s="17" t="s">
        <v>620</v>
      </c>
      <c r="C386" s="18"/>
      <c r="D386" s="18"/>
      <c r="E386" s="18"/>
      <c r="F386" s="18"/>
      <c r="G386" s="19">
        <f t="shared" si="51"/>
        <v>0</v>
      </c>
    </row>
    <row r="387" spans="1:7" ht="24" x14ac:dyDescent="0.25">
      <c r="A387" s="16">
        <v>6323</v>
      </c>
      <c r="B387" s="17" t="s">
        <v>696</v>
      </c>
      <c r="C387" s="18">
        <v>200000</v>
      </c>
      <c r="D387" s="18"/>
      <c r="E387" s="18">
        <v>0</v>
      </c>
      <c r="F387" s="18">
        <f t="shared" si="57"/>
        <v>200000</v>
      </c>
      <c r="G387" s="19">
        <f t="shared" si="51"/>
        <v>2.6274383534386141</v>
      </c>
    </row>
    <row r="388" spans="1:7" ht="24" x14ac:dyDescent="0.25">
      <c r="A388" s="16">
        <v>6324</v>
      </c>
      <c r="B388" s="17" t="s">
        <v>621</v>
      </c>
      <c r="C388" s="18">
        <v>150000</v>
      </c>
      <c r="D388" s="18">
        <v>0</v>
      </c>
      <c r="E388" s="18">
        <v>0</v>
      </c>
      <c r="F388" s="18">
        <f>C388+D388-E388</f>
        <v>150000</v>
      </c>
      <c r="G388" s="19">
        <f t="shared" si="51"/>
        <v>1.9705787650789608</v>
      </c>
    </row>
    <row r="389" spans="1:7" ht="24" x14ac:dyDescent="0.25">
      <c r="A389" s="16">
        <v>6326</v>
      </c>
      <c r="B389" s="17" t="s">
        <v>690</v>
      </c>
      <c r="C389" s="18">
        <v>50000</v>
      </c>
      <c r="D389" s="18">
        <v>0</v>
      </c>
      <c r="E389" s="18">
        <v>0</v>
      </c>
      <c r="F389" s="18">
        <f>C389+D389-E389</f>
        <v>50000</v>
      </c>
      <c r="G389" s="19">
        <f t="shared" si="51"/>
        <v>0.65685958835965352</v>
      </c>
    </row>
    <row r="390" spans="1:7" x14ac:dyDescent="0.25">
      <c r="A390" s="8" t="s">
        <v>575</v>
      </c>
      <c r="B390" s="9" t="s">
        <v>576</v>
      </c>
      <c r="C390" s="10">
        <f>C391+C394+C397+C400+C403</f>
        <v>5900000</v>
      </c>
      <c r="D390" s="10">
        <f t="shared" ref="D390:F390" si="58">D391+D394+D397+D400+D403</f>
        <v>0</v>
      </c>
      <c r="E390" s="10">
        <f t="shared" si="58"/>
        <v>0</v>
      </c>
      <c r="F390" s="10">
        <f t="shared" si="58"/>
        <v>5900000</v>
      </c>
      <c r="G390" s="19"/>
    </row>
    <row r="391" spans="1:7" x14ac:dyDescent="0.25">
      <c r="A391" s="12" t="s">
        <v>577</v>
      </c>
      <c r="B391" s="13" t="s">
        <v>578</v>
      </c>
      <c r="C391" s="14">
        <f>SUM(C392:C393)</f>
        <v>0</v>
      </c>
      <c r="D391" s="14">
        <f>SUM(D392:D393)</f>
        <v>0</v>
      </c>
      <c r="E391" s="14">
        <f>SUM(E392:E393)</f>
        <v>0</v>
      </c>
      <c r="F391" s="14">
        <f>SUM(F392:F393)</f>
        <v>0</v>
      </c>
      <c r="G391" s="19">
        <f t="shared" si="51"/>
        <v>0</v>
      </c>
    </row>
    <row r="392" spans="1:7" ht="24" x14ac:dyDescent="0.25">
      <c r="A392" s="16" t="s">
        <v>579</v>
      </c>
      <c r="B392" s="17" t="s">
        <v>580</v>
      </c>
      <c r="C392" s="18"/>
      <c r="D392" s="18"/>
      <c r="E392" s="18"/>
      <c r="F392" s="18">
        <f t="shared" si="57"/>
        <v>0</v>
      </c>
      <c r="G392" s="19">
        <f t="shared" ref="G392:G405" si="59">+C392/$D$406*100</f>
        <v>0</v>
      </c>
    </row>
    <row r="393" spans="1:7" ht="24" x14ac:dyDescent="0.25">
      <c r="A393" s="16" t="s">
        <v>581</v>
      </c>
      <c r="B393" s="17" t="s">
        <v>582</v>
      </c>
      <c r="C393" s="18">
        <v>0</v>
      </c>
      <c r="D393" s="18">
        <v>0</v>
      </c>
      <c r="E393" s="18">
        <v>0</v>
      </c>
      <c r="F393" s="18">
        <f t="shared" si="57"/>
        <v>0</v>
      </c>
      <c r="G393" s="19">
        <f t="shared" si="59"/>
        <v>0</v>
      </c>
    </row>
    <row r="394" spans="1:7" x14ac:dyDescent="0.25">
      <c r="A394" s="12" t="s">
        <v>583</v>
      </c>
      <c r="B394" s="13" t="s">
        <v>584</v>
      </c>
      <c r="C394" s="14">
        <f>SUM(C395:C396)</f>
        <v>0</v>
      </c>
      <c r="D394" s="14">
        <f>SUM(D395:D396)</f>
        <v>0</v>
      </c>
      <c r="E394" s="14">
        <f>SUM(E395:E396)</f>
        <v>0</v>
      </c>
      <c r="F394" s="14">
        <f>SUM(F395:F396)</f>
        <v>0</v>
      </c>
      <c r="G394" s="19">
        <f t="shared" si="59"/>
        <v>0</v>
      </c>
    </row>
    <row r="395" spans="1:7" ht="24" x14ac:dyDescent="0.25">
      <c r="A395" s="16" t="s">
        <v>585</v>
      </c>
      <c r="B395" s="17" t="s">
        <v>586</v>
      </c>
      <c r="C395" s="18"/>
      <c r="D395" s="18"/>
      <c r="E395" s="18"/>
      <c r="F395" s="18">
        <f t="shared" si="57"/>
        <v>0</v>
      </c>
      <c r="G395" s="19">
        <f t="shared" si="59"/>
        <v>0</v>
      </c>
    </row>
    <row r="396" spans="1:7" ht="24" x14ac:dyDescent="0.25">
      <c r="A396" s="16" t="s">
        <v>587</v>
      </c>
      <c r="B396" s="17" t="s">
        <v>588</v>
      </c>
      <c r="C396" s="18">
        <v>0</v>
      </c>
      <c r="D396" s="18">
        <v>0</v>
      </c>
      <c r="E396" s="18">
        <v>0</v>
      </c>
      <c r="F396" s="18">
        <f t="shared" si="57"/>
        <v>0</v>
      </c>
      <c r="G396" s="19">
        <f t="shared" si="59"/>
        <v>0</v>
      </c>
    </row>
    <row r="397" spans="1:7" x14ac:dyDescent="0.25">
      <c r="A397" s="12" t="s">
        <v>589</v>
      </c>
      <c r="B397" s="13" t="s">
        <v>590</v>
      </c>
      <c r="C397" s="14">
        <f>SUM(C398:C399)</f>
        <v>0</v>
      </c>
      <c r="D397" s="14">
        <f>SUM(D398:D399)</f>
        <v>0</v>
      </c>
      <c r="E397" s="14">
        <f>SUM(E398:E399)</f>
        <v>0</v>
      </c>
      <c r="F397" s="14">
        <f>SUM(F398:F399)</f>
        <v>0</v>
      </c>
      <c r="G397" s="19">
        <f t="shared" si="59"/>
        <v>0</v>
      </c>
    </row>
    <row r="398" spans="1:7" x14ac:dyDescent="0.25">
      <c r="A398" s="16" t="s">
        <v>591</v>
      </c>
      <c r="B398" s="17" t="s">
        <v>592</v>
      </c>
      <c r="C398" s="18"/>
      <c r="D398" s="18"/>
      <c r="E398" s="18"/>
      <c r="F398" s="18">
        <f t="shared" si="57"/>
        <v>0</v>
      </c>
      <c r="G398" s="19">
        <f t="shared" si="59"/>
        <v>0</v>
      </c>
    </row>
    <row r="399" spans="1:7" x14ac:dyDescent="0.25">
      <c r="A399" s="16" t="s">
        <v>593</v>
      </c>
      <c r="B399" s="17" t="s">
        <v>594</v>
      </c>
      <c r="C399" s="18">
        <v>0</v>
      </c>
      <c r="D399" s="18">
        <v>0</v>
      </c>
      <c r="E399" s="18">
        <v>0</v>
      </c>
      <c r="F399" s="18">
        <f t="shared" si="57"/>
        <v>0</v>
      </c>
      <c r="G399" s="19">
        <f t="shared" si="59"/>
        <v>0</v>
      </c>
    </row>
    <row r="400" spans="1:7" x14ac:dyDescent="0.25">
      <c r="A400" s="12" t="s">
        <v>595</v>
      </c>
      <c r="B400" s="13" t="s">
        <v>596</v>
      </c>
      <c r="C400" s="14">
        <f>SUM(C401:C402)</f>
        <v>0</v>
      </c>
      <c r="D400" s="14">
        <f>SUM(D401:D402)</f>
        <v>0</v>
      </c>
      <c r="E400" s="14">
        <f>SUM(E401:E402)</f>
        <v>0</v>
      </c>
      <c r="F400" s="14">
        <f>SUM(F401:F402)</f>
        <v>0</v>
      </c>
      <c r="G400" s="19">
        <f t="shared" si="59"/>
        <v>0</v>
      </c>
    </row>
    <row r="401" spans="1:8" x14ac:dyDescent="0.25">
      <c r="A401" s="16" t="s">
        <v>597</v>
      </c>
      <c r="B401" s="17" t="s">
        <v>598</v>
      </c>
      <c r="C401" s="18"/>
      <c r="D401" s="18"/>
      <c r="E401" s="18"/>
      <c r="F401" s="18">
        <f t="shared" si="57"/>
        <v>0</v>
      </c>
      <c r="G401" s="19">
        <f t="shared" si="59"/>
        <v>0</v>
      </c>
    </row>
    <row r="402" spans="1:8" x14ac:dyDescent="0.25">
      <c r="A402" s="16" t="s">
        <v>599</v>
      </c>
      <c r="B402" s="17" t="s">
        <v>600</v>
      </c>
      <c r="C402" s="18">
        <v>0</v>
      </c>
      <c r="D402" s="18">
        <v>0</v>
      </c>
      <c r="E402" s="18">
        <v>0</v>
      </c>
      <c r="F402" s="18">
        <f t="shared" si="57"/>
        <v>0</v>
      </c>
      <c r="G402" s="19">
        <f t="shared" si="59"/>
        <v>0</v>
      </c>
    </row>
    <row r="403" spans="1:8" ht="24" x14ac:dyDescent="0.25">
      <c r="A403" s="12" t="s">
        <v>601</v>
      </c>
      <c r="B403" s="13" t="s">
        <v>602</v>
      </c>
      <c r="C403" s="14">
        <f>SUM(C404:C405)</f>
        <v>5900000</v>
      </c>
      <c r="D403" s="14">
        <f>SUM(D404:D405)</f>
        <v>0</v>
      </c>
      <c r="E403" s="14">
        <f>SUM(E404:E405)</f>
        <v>0</v>
      </c>
      <c r="F403" s="14">
        <f>SUM(F404:F405)</f>
        <v>5900000</v>
      </c>
      <c r="G403" s="19">
        <f t="shared" si="59"/>
        <v>77.509431426439122</v>
      </c>
    </row>
    <row r="404" spans="1:8" x14ac:dyDescent="0.25">
      <c r="A404" s="16" t="s">
        <v>603</v>
      </c>
      <c r="B404" s="17" t="s">
        <v>604</v>
      </c>
      <c r="C404" s="18"/>
      <c r="D404" s="18"/>
      <c r="E404" s="18"/>
      <c r="F404" s="18">
        <f t="shared" si="57"/>
        <v>0</v>
      </c>
      <c r="G404" s="19">
        <f t="shared" si="59"/>
        <v>0</v>
      </c>
    </row>
    <row r="405" spans="1:8" x14ac:dyDescent="0.25">
      <c r="A405" s="16" t="s">
        <v>605</v>
      </c>
      <c r="B405" s="17" t="s">
        <v>606</v>
      </c>
      <c r="C405" s="18">
        <v>5900000</v>
      </c>
      <c r="D405" s="18">
        <v>0</v>
      </c>
      <c r="E405" s="18">
        <v>0</v>
      </c>
      <c r="F405" s="18">
        <f>C405+D405-E405</f>
        <v>5900000</v>
      </c>
      <c r="G405" s="19">
        <f t="shared" si="59"/>
        <v>77.509431426439122</v>
      </c>
    </row>
    <row r="406" spans="1:8" x14ac:dyDescent="0.25">
      <c r="A406" s="24"/>
      <c r="B406" s="25" t="s">
        <v>607</v>
      </c>
      <c r="C406" s="26">
        <f>C6+C57+C152+C272+C295+C355+C390</f>
        <v>212300859.60000002</v>
      </c>
      <c r="D406" s="26">
        <f>D6+D57+D152+D272+D295+D355+D390</f>
        <v>7611976.8799999999</v>
      </c>
      <c r="E406" s="26">
        <f>E6+E57+E152+E272+E295+E355+E390</f>
        <v>611976.88</v>
      </c>
      <c r="F406" s="26">
        <f>F6+F57+F152+F272+F295+F355+F390</f>
        <v>219300859.59999999</v>
      </c>
      <c r="G406" s="27">
        <v>100</v>
      </c>
    </row>
    <row r="407" spans="1:8" x14ac:dyDescent="0.25">
      <c r="A407" s="1"/>
      <c r="B407" s="28"/>
      <c r="C407" s="29"/>
      <c r="D407" s="29"/>
      <c r="E407" s="29"/>
      <c r="F407" s="29"/>
      <c r="G407" s="1"/>
    </row>
    <row r="408" spans="1:8" x14ac:dyDescent="0.25">
      <c r="A408" s="1"/>
      <c r="B408" s="28"/>
      <c r="C408" s="29"/>
      <c r="D408" s="29"/>
      <c r="E408" s="29"/>
      <c r="F408" s="29"/>
      <c r="G408" s="1"/>
    </row>
    <row r="410" spans="1:8" x14ac:dyDescent="0.25">
      <c r="C410" s="30"/>
      <c r="D410" s="30"/>
    </row>
    <row r="411" spans="1:8" x14ac:dyDescent="0.25">
      <c r="E411" s="30"/>
    </row>
    <row r="412" spans="1:8" x14ac:dyDescent="0.25">
      <c r="C412" s="30"/>
      <c r="H412" s="30"/>
    </row>
    <row r="414" spans="1:8" x14ac:dyDescent="0.25">
      <c r="F414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2021-06-10T19:27:52Z</dcterms:modified>
</cp:coreProperties>
</file>