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Comunicación Social\"/>
    </mc:Choice>
  </mc:AlternateContent>
  <bookViews>
    <workbookView xWindow="0" yWindow="0" windowWidth="20490" windowHeight="7155"/>
  </bookViews>
  <sheets>
    <sheet name="MIR " sheetId="1" r:id="rId1"/>
    <sheet name="MIR 2023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2" i="2" l="1"/>
  <c r="S41" i="2"/>
  <c r="N37" i="1"/>
  <c r="X37" i="1"/>
  <c r="Y24" i="1"/>
  <c r="M16" i="1"/>
  <c r="Z46" i="2"/>
  <c r="AA30" i="2"/>
  <c r="M11" i="1"/>
  <c r="M25" i="1"/>
  <c r="M21" i="1"/>
</calcChain>
</file>

<file path=xl/sharedStrings.xml><?xml version="1.0" encoding="utf-8"?>
<sst xmlns="http://schemas.openxmlformats.org/spreadsheetml/2006/main" count="137" uniqueCount="91">
  <si>
    <t>Nombre del programa presupuestario :</t>
  </si>
  <si>
    <t>Ejercicio fiscal :</t>
  </si>
  <si>
    <t>Dependencia responsable :</t>
  </si>
  <si>
    <t>Indicadores para desempeño</t>
  </si>
  <si>
    <t>Nombre</t>
  </si>
  <si>
    <t>Unidad de medida</t>
  </si>
  <si>
    <t>Frecuencia de medición</t>
  </si>
  <si>
    <t>Año linea base</t>
  </si>
  <si>
    <t>Meta ejercicio fiscal</t>
  </si>
  <si>
    <t>FIN</t>
  </si>
  <si>
    <t>Valor</t>
  </si>
  <si>
    <t>Porcentaje</t>
  </si>
  <si>
    <t>Semestral</t>
  </si>
  <si>
    <t>Eje del Plan Municipal de Desarrollo</t>
  </si>
  <si>
    <t>Fórmula</t>
  </si>
  <si>
    <t>PROPÓSITO</t>
  </si>
  <si>
    <t>Trimestral</t>
  </si>
  <si>
    <t>Cálculo del Indicador</t>
  </si>
  <si>
    <t>Valor B</t>
  </si>
  <si>
    <t>Valor A</t>
  </si>
  <si>
    <t>Resultado</t>
  </si>
  <si>
    <t>Porcentaje de avance respecto a la meta</t>
  </si>
  <si>
    <t>Desglose de fórmula</t>
  </si>
  <si>
    <t>(A/B)x100</t>
  </si>
  <si>
    <t>PORCENTAJE</t>
  </si>
  <si>
    <t>ACTIVIDAD 1.1</t>
  </si>
  <si>
    <t>ANUAL</t>
  </si>
  <si>
    <t xml:space="preserve">EJE 5: POR UN GOBIERNO RESPONSABLE PARA VILLA DE REYES </t>
  </si>
  <si>
    <t>((A/B-1))x100</t>
  </si>
  <si>
    <t xml:space="preserve">Tasa de variación </t>
  </si>
  <si>
    <t>ESTABLECIMIENTO DE CONVENIOS DE DIFUSIÓN CON MEDIOS DE COMUNICACIÓN.</t>
  </si>
  <si>
    <t>TASA DE VARIACIÓN DE MEDIOS DE COMUNICACIÓN CON LOS QUE SE TIENE CONVENIO</t>
  </si>
  <si>
    <t xml:space="preserve">DIRECCION DE COMUNICACIÓN SOCIAL </t>
  </si>
  <si>
    <t>PROGRAMA DE EVENTOS Y COMUNICACIÓN  SOCIAL</t>
  </si>
  <si>
    <t>Fecha de elaboración:</t>
  </si>
  <si>
    <t xml:space="preserve">Trimestre a reportar: </t>
  </si>
  <si>
    <t xml:space="preserve">Observaciones, observaciones o comentarios adicionales respecto al avance </t>
  </si>
  <si>
    <t xml:space="preserve">MUNICIPIO DE VILLA DE REYES </t>
  </si>
  <si>
    <t>14/4*100</t>
  </si>
  <si>
    <t>28.57%</t>
  </si>
  <si>
    <t>Desglose de formula</t>
  </si>
  <si>
    <t>.+0</t>
  </si>
  <si>
    <t>Fin</t>
  </si>
  <si>
    <t>implementar acciones de difusión e información de las obras y acciones que lleva a cabo para beneficio de la ciudadania</t>
  </si>
  <si>
    <t>difusión de informacion</t>
  </si>
  <si>
    <t>La ciudadania de Villa de Reyes este informada de las acciones programas y obras que realiza el ayuntamiento</t>
  </si>
  <si>
    <t>Medios de comunicación y redes sociales</t>
  </si>
  <si>
    <t>Componente</t>
  </si>
  <si>
    <t>C2 Programa de Redes Sociales</t>
  </si>
  <si>
    <t>C1 Programa de Redes Sociales</t>
  </si>
  <si>
    <t>productos realizados y entregados a los medios de comunicación y para medios de difusion tradicionales</t>
  </si>
  <si>
    <t>Acciones de difusión y crecimiento de las redes sociales del ayuntamiento</t>
  </si>
  <si>
    <t>Resumen Narrativo/objetivo</t>
  </si>
  <si>
    <t>Descripción</t>
  </si>
  <si>
    <t>Todas las acciones y productos dirigidos a informar a la ciudadania de Villa de Reyes, sobre las acciones y obras realizadas</t>
  </si>
  <si>
    <t>El gobierno municipal genera boletines, comunicados y diversos productos para su difusión</t>
  </si>
  <si>
    <t>Mide todos los productos tradicionales enfocados a darle difusión a las acciones del Ayuntamiento</t>
  </si>
  <si>
    <t>Mide el número de posteos en redes Sociales del Ayuntamiento y el numero de seguidores en las redes Sociales</t>
  </si>
  <si>
    <t>A</t>
  </si>
  <si>
    <t>Acciones</t>
  </si>
  <si>
    <t>Posteos</t>
  </si>
  <si>
    <t>3009/3244*100%</t>
  </si>
  <si>
    <t>811/3244*100%</t>
  </si>
  <si>
    <t>325/1300*100%</t>
  </si>
  <si>
    <t>Implementar acciones de difusión e informacionde las obras y acciones que lleva a cabo para beneficio de la ciudadania</t>
  </si>
  <si>
    <t>Difusión de Informacion</t>
  </si>
  <si>
    <t>Todas las acciones y productos dirigidos a informar a la ciudadania de Villa de reyes, sobre las acciones y obras realizadas</t>
  </si>
  <si>
    <t>La ciudadania de Villa de Reyes este Informada de las acciones programas y obras que realiza el Ayuntamiento</t>
  </si>
  <si>
    <t>Medios de Comunicación y Redes Sociales</t>
  </si>
  <si>
    <t>El Gobierno Municipal genera boletines, comunicados y diversos productos para su difusión</t>
  </si>
  <si>
    <t>COMPONENTE</t>
  </si>
  <si>
    <t>Productos realizados y entregados a los medios  de comunicación y para medios de difusión tradicionales</t>
  </si>
  <si>
    <t>mide todos los productos tradicionales encocados a darle difusión  a las acciones del ayuntamiento</t>
  </si>
  <si>
    <t>Acciones de difusión y crecimiento de las redes sociales del Ayuntamiento</t>
  </si>
  <si>
    <t>Mide el numero de posteos en redes sociales del Ayuntamiento y el numero de Segudores en las redes Sociales</t>
  </si>
  <si>
    <t>127/508*100%</t>
  </si>
  <si>
    <t>C1 Programa de Difusion y Medios</t>
  </si>
  <si>
    <t>Se da cumplimiento al 100 %  en lo estrableciodo al primer trimestre deacuerdo al porcentaje establecideo trimestralmente 40Videos, 344 diseños, 127 Boletines y 270 posteos</t>
  </si>
  <si>
    <t xml:space="preserve">se cumple con el objetivo trimestral  de la publicacion de 127 boletines de acuerdo a meta establecida </t>
  </si>
  <si>
    <t xml:space="preserve">Se cumplio con la meta establecida de toda la informacion de las obras y acciones, como Videos, Posteos, Boletines y Diseños </t>
  </si>
  <si>
    <t>la meta total anual de las publicaciones y trabajos del departamento es 3244 anual y trimestral es de 811(V-40, D-344, B-127 y P-270</t>
  </si>
  <si>
    <t xml:space="preserve">3244 es la meta establecia anual en la suma total de 40 videos, 344 diseños, 127 boletines y 270 Posteos  </t>
  </si>
  <si>
    <t xml:space="preserve">se mide contando  que realizan 3 posteos diarios dandonos un total de 325 trimestral  </t>
  </si>
  <si>
    <t xml:space="preserve">Se cumplio con la meta realzando la publicacion de  325 Posteos en las redes sociales  de la informacion de eventos obras y acciones por el H. ayuntamiento siendo que se suben 3 diarios </t>
  </si>
  <si>
    <t>18 DE ENERO 2024</t>
  </si>
  <si>
    <t>OCTUBRE, NOVIEMBRE Y DICIEMBRE</t>
  </si>
  <si>
    <t>127 boletines trimestralmente, Y correspondiente al trimestre de Oct. Nov. Y Dic. fueron 156 debido a las festividades</t>
  </si>
  <si>
    <t>127 trimestral</t>
  </si>
  <si>
    <t>811 trimestral</t>
  </si>
  <si>
    <t>100%</t>
  </si>
  <si>
    <t>18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</si>
</sst>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9" fontId="1" fillId="0" borderId="1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5" xfId="0" applyFont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9" fontId="5" fillId="0" borderId="6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45" xfId="0" applyBorder="1"/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2" fontId="1" fillId="0" borderId="3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9" fontId="7" fillId="0" borderId="19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9" fontId="7" fillId="0" borderId="28" xfId="0" applyNumberFormat="1" applyFont="1" applyBorder="1" applyAlignment="1">
      <alignment horizontal="center" vertical="center" wrapText="1"/>
    </xf>
    <xf numFmtId="9" fontId="7" fillId="0" borderId="29" xfId="0" applyNumberFormat="1" applyFont="1" applyBorder="1" applyAlignment="1">
      <alignment horizontal="center" vertical="center" wrapText="1"/>
    </xf>
    <xf numFmtId="9" fontId="7" fillId="0" borderId="30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7" fillId="0" borderId="28" xfId="0" applyNumberFormat="1" applyFont="1" applyBorder="1" applyAlignment="1">
      <alignment horizontal="center" vertical="top" wrapText="1"/>
    </xf>
    <xf numFmtId="9" fontId="7" fillId="0" borderId="29" xfId="0" applyNumberFormat="1" applyFont="1" applyBorder="1" applyAlignment="1">
      <alignment horizontal="center" vertical="top" wrapText="1"/>
    </xf>
    <xf numFmtId="9" fontId="7" fillId="0" borderId="30" xfId="0" applyNumberFormat="1" applyFont="1" applyBorder="1" applyAlignment="1">
      <alignment horizontal="center" vertical="top" wrapText="1"/>
    </xf>
    <xf numFmtId="9" fontId="2" fillId="3" borderId="3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10" fontId="1" fillId="0" borderId="19" xfId="0" applyNumberFormat="1" applyFont="1" applyBorder="1" applyAlignment="1">
      <alignment horizontal="center" vertical="center" wrapText="1"/>
    </xf>
    <xf numFmtId="44" fontId="1" fillId="0" borderId="20" xfId="0" applyNumberFormat="1" applyFont="1" applyBorder="1" applyAlignment="1">
      <alignment horizontal="center" vertical="center" wrapText="1"/>
    </xf>
    <xf numFmtId="44" fontId="1" fillId="0" borderId="22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44" fontId="1" fillId="0" borderId="24" xfId="0" applyNumberFormat="1" applyFont="1" applyBorder="1" applyAlignment="1">
      <alignment horizontal="center" vertical="center" wrapText="1"/>
    </xf>
    <xf numFmtId="44" fontId="1" fillId="0" borderId="6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center" vertical="center" wrapText="1"/>
    </xf>
    <xf numFmtId="9" fontId="1" fillId="0" borderId="34" xfId="0" applyNumberFormat="1" applyFont="1" applyBorder="1" applyAlignment="1">
      <alignment horizontal="center" vertical="center" wrapText="1"/>
    </xf>
    <xf numFmtId="9" fontId="1" fillId="0" borderId="39" xfId="0" applyNumberFormat="1" applyFont="1" applyBorder="1" applyAlignment="1">
      <alignment horizontal="center" vertical="center" wrapText="1"/>
    </xf>
    <xf numFmtId="9" fontId="5" fillId="0" borderId="28" xfId="0" applyNumberFormat="1" applyFont="1" applyBorder="1" applyAlignment="1">
      <alignment horizontal="center" vertical="center" wrapText="1"/>
    </xf>
    <xf numFmtId="9" fontId="5" fillId="0" borderId="29" xfId="0" applyNumberFormat="1" applyFont="1" applyBorder="1" applyAlignment="1">
      <alignment horizontal="center" vertical="center" wrapText="1"/>
    </xf>
    <xf numFmtId="9" fontId="5" fillId="0" borderId="30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9" fontId="1" fillId="0" borderId="29" xfId="0" applyNumberFormat="1" applyFont="1" applyBorder="1" applyAlignment="1">
      <alignment horizontal="center" vertical="center"/>
    </xf>
    <xf numFmtId="9" fontId="1" fillId="0" borderId="30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9" fontId="5" fillId="0" borderId="21" xfId="0" applyNumberFormat="1" applyFont="1" applyBorder="1" applyAlignment="1">
      <alignment horizontal="center" vertical="center" wrapText="1"/>
    </xf>
    <xf numFmtId="9" fontId="5" fillId="0" borderId="22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9" fontId="5" fillId="0" borderId="23" xfId="0" applyNumberFormat="1" applyFont="1" applyBorder="1" applyAlignment="1">
      <alignment horizontal="center" vertical="center" wrapText="1"/>
    </xf>
    <xf numFmtId="9" fontId="5" fillId="0" borderId="24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2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3" fontId="1" fillId="0" borderId="36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9" fontId="1" fillId="0" borderId="37" xfId="0" applyNumberFormat="1" applyFont="1" applyBorder="1" applyAlignment="1">
      <alignment horizontal="center" vertical="center" wrapText="1"/>
    </xf>
    <xf numFmtId="9" fontId="1" fillId="0" borderId="27" xfId="0" applyNumberFormat="1" applyFont="1" applyBorder="1" applyAlignment="1">
      <alignment horizontal="center" vertical="center" wrapText="1"/>
    </xf>
    <xf numFmtId="9" fontId="1" fillId="0" borderId="38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4" borderId="26" xfId="0" applyFont="1" applyFill="1" applyBorder="1" applyAlignment="1">
      <alignment horizontal="center" vertical="center" wrapText="1"/>
    </xf>
    <xf numFmtId="9" fontId="1" fillId="0" borderId="28" xfId="0" applyNumberFormat="1" applyFont="1" applyBorder="1" applyAlignment="1">
      <alignment horizontal="center" vertical="center" wrapText="1"/>
    </xf>
    <xf numFmtId="9" fontId="1" fillId="0" borderId="29" xfId="0" applyNumberFormat="1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5" fillId="0" borderId="31" xfId="0" applyNumberFormat="1" applyFont="1" applyBorder="1" applyAlignment="1">
      <alignment horizontal="center" vertical="center" wrapText="1"/>
    </xf>
    <xf numFmtId="9" fontId="5" fillId="0" borderId="32" xfId="0" applyNumberFormat="1" applyFont="1" applyBorder="1" applyAlignment="1">
      <alignment horizontal="center" vertical="center" wrapText="1"/>
    </xf>
    <xf numFmtId="9" fontId="5" fillId="0" borderId="33" xfId="0" applyNumberFormat="1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9" fontId="5" fillId="0" borderId="26" xfId="0" applyNumberFormat="1" applyFont="1" applyBorder="1" applyAlignment="1">
      <alignment horizontal="center" vertical="center" wrapText="1"/>
    </xf>
  </cellXfs>
  <cellStyles count="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Normal" xfId="0" builtinId="0"/>
  </cellStyles>
  <dxfs count="0"/>
  <tableStyles count="0" defaultTableStyle="TableStyleMedium9" defaultPivotStyle="PivotStyleMedium4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342773</xdr:colOff>
      <xdr:row>0</xdr:row>
      <xdr:rowOff>71251</xdr:rowOff>
    </xdr:from>
    <xdr:to>
      <xdr:col>1</xdr:col>
      <xdr:colOff>119061</xdr:colOff>
      <xdr:row>2</xdr:row>
      <xdr:rowOff>164450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773" y="71251"/>
          <a:ext cx="847851" cy="724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226092</xdr:colOff>
      <xdr:row>0</xdr:row>
      <xdr:rowOff>28575</xdr:rowOff>
    </xdr:from>
    <xdr:to>
      <xdr:col>1</xdr:col>
      <xdr:colOff>309562</xdr:colOff>
      <xdr:row>3</xdr:row>
      <xdr:rowOff>186067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092" y="28575"/>
          <a:ext cx="845470" cy="738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zoomScale="80" zoomScaleNormal="80" zoomScalePageLayoutView="125" workbookViewId="0">
      <selection activeCell="C4" sqref="C4:H4"/>
    </sheetView>
  </sheetViews>
  <sheetFormatPr baseColWidth="10" defaultColWidth="8.85546875" defaultRowHeight="15" x14ac:dyDescent="0.25"/>
  <cols>
    <col min="1" max="1" width="16" customWidth="1"/>
    <col min="2" max="2" width="23.28515625" customWidth="1"/>
    <col min="3" max="3" width="15" customWidth="1"/>
    <col min="4" max="4" width="15.42578125" customWidth="1"/>
    <col min="5" max="8" width="12" customWidth="1"/>
    <col min="9" max="9" width="10.42578125" customWidth="1"/>
    <col min="10" max="10" width="23" customWidth="1"/>
    <col min="11" max="11" width="10.7109375" customWidth="1"/>
    <col min="12" max="15" width="12" customWidth="1"/>
    <col min="16" max="16" width="19.85546875" customWidth="1"/>
    <col min="19" max="22" width="0" hidden="1" customWidth="1"/>
  </cols>
  <sheetData>
    <row r="1" spans="1:24" ht="20.100000000000001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4" ht="30" customHeight="1" x14ac:dyDescent="0.25">
      <c r="A2" s="108" t="s">
        <v>37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4" ht="18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24" ht="15.75" thickBot="1" x14ac:dyDescent="0.3">
      <c r="A4" s="2" t="s">
        <v>0</v>
      </c>
      <c r="B4" s="1"/>
      <c r="C4" s="106" t="s">
        <v>33</v>
      </c>
      <c r="D4" s="106"/>
      <c r="E4" s="106"/>
      <c r="F4" s="106"/>
      <c r="G4" s="106"/>
      <c r="H4" s="106"/>
      <c r="I4" s="115" t="s">
        <v>34</v>
      </c>
      <c r="J4" s="115"/>
      <c r="K4" s="116" t="s">
        <v>84</v>
      </c>
      <c r="L4" s="117"/>
      <c r="M4" s="117"/>
      <c r="N4" s="117"/>
      <c r="O4" s="117"/>
      <c r="P4" s="117"/>
    </row>
    <row r="5" spans="1:24" ht="15.75" thickBot="1" x14ac:dyDescent="0.3">
      <c r="A5" s="2" t="s">
        <v>13</v>
      </c>
      <c r="B5" s="1"/>
      <c r="C5" s="106" t="s">
        <v>27</v>
      </c>
      <c r="D5" s="106"/>
      <c r="E5" s="106"/>
      <c r="F5" s="106"/>
      <c r="G5" s="106"/>
      <c r="H5" s="106"/>
      <c r="I5" s="115" t="s">
        <v>1</v>
      </c>
      <c r="J5" s="115"/>
      <c r="K5" s="118">
        <v>2023</v>
      </c>
      <c r="L5" s="118"/>
      <c r="M5" s="118"/>
      <c r="N5" s="118"/>
      <c r="O5" s="118"/>
      <c r="P5" s="118"/>
    </row>
    <row r="6" spans="1:24" ht="15.75" thickBot="1" x14ac:dyDescent="0.3">
      <c r="A6" s="2" t="s">
        <v>2</v>
      </c>
      <c r="B6" s="1"/>
      <c r="C6" s="106" t="s">
        <v>32</v>
      </c>
      <c r="D6" s="106"/>
      <c r="E6" s="106"/>
      <c r="F6" s="106"/>
      <c r="G6" s="106"/>
      <c r="H6" s="106"/>
      <c r="I6" s="100" t="s">
        <v>35</v>
      </c>
      <c r="J6" s="100"/>
      <c r="K6" s="109" t="s">
        <v>85</v>
      </c>
      <c r="L6" s="109"/>
      <c r="M6" s="109"/>
      <c r="N6" s="109"/>
      <c r="O6" s="109"/>
      <c r="P6" s="109"/>
    </row>
    <row r="7" spans="1:24" ht="5.0999999999999996" customHeight="1" x14ac:dyDescent="0.25">
      <c r="A7" s="1"/>
      <c r="B7" s="1"/>
      <c r="C7" s="1"/>
      <c r="D7" s="2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4" x14ac:dyDescent="0.25">
      <c r="A8" s="119" t="s">
        <v>52</v>
      </c>
      <c r="B8" s="120"/>
      <c r="C8" s="107" t="s">
        <v>3</v>
      </c>
      <c r="D8" s="107"/>
      <c r="E8" s="107"/>
      <c r="F8" s="107"/>
      <c r="G8" s="107"/>
      <c r="H8" s="107"/>
      <c r="I8" s="107"/>
      <c r="J8" s="110" t="s">
        <v>17</v>
      </c>
      <c r="K8" s="111"/>
      <c r="L8" s="111"/>
      <c r="M8" s="111"/>
      <c r="N8" s="111"/>
      <c r="O8" s="112"/>
      <c r="P8" s="113" t="s">
        <v>36</v>
      </c>
    </row>
    <row r="9" spans="1:24" ht="66" customHeight="1" x14ac:dyDescent="0.25">
      <c r="A9" s="119"/>
      <c r="B9" s="120"/>
      <c r="C9" s="3" t="s">
        <v>4</v>
      </c>
      <c r="D9" s="29" t="s">
        <v>53</v>
      </c>
      <c r="E9" s="3" t="s">
        <v>14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22</v>
      </c>
      <c r="K9" s="4" t="s">
        <v>19</v>
      </c>
      <c r="L9" s="4" t="s">
        <v>18</v>
      </c>
      <c r="M9" s="4" t="s">
        <v>20</v>
      </c>
      <c r="N9" s="98" t="s">
        <v>21</v>
      </c>
      <c r="O9" s="99"/>
      <c r="P9" s="114"/>
    </row>
    <row r="10" spans="1:24" ht="2.1" customHeight="1" thickBot="1" x14ac:dyDescent="0.3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24" ht="14.1" customHeight="1" x14ac:dyDescent="0.25">
      <c r="A11" s="93" t="s">
        <v>9</v>
      </c>
      <c r="B11" s="67" t="s">
        <v>64</v>
      </c>
      <c r="C11" s="52" t="s">
        <v>65</v>
      </c>
      <c r="D11" s="52" t="s">
        <v>66</v>
      </c>
      <c r="E11" s="52" t="s">
        <v>58</v>
      </c>
      <c r="F11" s="52" t="s">
        <v>59</v>
      </c>
      <c r="G11" s="52" t="s">
        <v>26</v>
      </c>
      <c r="H11" s="52">
        <v>3009</v>
      </c>
      <c r="I11" s="90">
        <v>32.44</v>
      </c>
      <c r="J11" s="58" t="s">
        <v>62</v>
      </c>
      <c r="K11" s="49">
        <v>3244</v>
      </c>
      <c r="L11" s="49">
        <v>3244</v>
      </c>
      <c r="M11" s="55">
        <f>K11/L11</f>
        <v>1</v>
      </c>
      <c r="N11" s="62"/>
      <c r="O11" s="59"/>
      <c r="P11" s="123" t="s">
        <v>77</v>
      </c>
      <c r="Q11" s="42" t="s">
        <v>81</v>
      </c>
      <c r="R11" s="43"/>
      <c r="S11" s="30"/>
      <c r="T11" s="37"/>
      <c r="U11" s="40"/>
      <c r="V11" s="41"/>
      <c r="W11" s="48"/>
    </row>
    <row r="12" spans="1:24" x14ac:dyDescent="0.25">
      <c r="A12" s="96"/>
      <c r="B12" s="68"/>
      <c r="C12" s="53"/>
      <c r="D12" s="121"/>
      <c r="E12" s="53"/>
      <c r="F12" s="53"/>
      <c r="G12" s="53"/>
      <c r="H12" s="121"/>
      <c r="I12" s="91"/>
      <c r="J12" s="38"/>
      <c r="K12" s="50"/>
      <c r="L12" s="50"/>
      <c r="M12" s="56"/>
      <c r="N12" s="63"/>
      <c r="O12" s="60"/>
      <c r="P12" s="124"/>
      <c r="Q12" s="44"/>
      <c r="R12" s="45"/>
      <c r="S12" s="30"/>
      <c r="T12" s="38"/>
      <c r="U12" s="40"/>
      <c r="V12" s="41"/>
      <c r="W12" s="48"/>
    </row>
    <row r="13" spans="1:24" x14ac:dyDescent="0.25">
      <c r="A13" s="96"/>
      <c r="B13" s="68"/>
      <c r="C13" s="53"/>
      <c r="D13" s="121"/>
      <c r="E13" s="53"/>
      <c r="F13" s="53"/>
      <c r="G13" s="53"/>
      <c r="H13" s="121"/>
      <c r="I13" s="91"/>
      <c r="J13" s="38"/>
      <c r="K13" s="50"/>
      <c r="L13" s="50"/>
      <c r="M13" s="56"/>
      <c r="N13" s="63"/>
      <c r="O13" s="60"/>
      <c r="P13" s="124"/>
      <c r="Q13" s="44"/>
      <c r="R13" s="45"/>
      <c r="S13" s="30"/>
      <c r="T13" s="38"/>
      <c r="U13" s="40"/>
      <c r="V13" s="41"/>
      <c r="W13" s="48"/>
    </row>
    <row r="14" spans="1:24" ht="81" customHeight="1" thickBot="1" x14ac:dyDescent="0.3">
      <c r="A14" s="97"/>
      <c r="B14" s="69"/>
      <c r="C14" s="70"/>
      <c r="D14" s="122"/>
      <c r="E14" s="70"/>
      <c r="F14" s="70"/>
      <c r="G14" s="70"/>
      <c r="H14" s="122"/>
      <c r="I14" s="91"/>
      <c r="J14" s="39"/>
      <c r="K14" s="51"/>
      <c r="L14" s="51"/>
      <c r="M14" s="57"/>
      <c r="N14" s="64"/>
      <c r="O14" s="61"/>
      <c r="P14" s="125"/>
      <c r="Q14" s="46"/>
      <c r="R14" s="47"/>
      <c r="S14" s="30"/>
      <c r="T14" s="39"/>
      <c r="U14" s="40"/>
      <c r="V14" s="41"/>
      <c r="W14" s="48"/>
      <c r="X14" t="s">
        <v>88</v>
      </c>
    </row>
    <row r="15" spans="1:24" ht="5.0999999999999996" customHeight="1" thickBot="1" x14ac:dyDescent="0.3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1:24" ht="15" customHeight="1" x14ac:dyDescent="0.25">
      <c r="A16" s="93" t="s">
        <v>15</v>
      </c>
      <c r="B16" s="67" t="s">
        <v>67</v>
      </c>
      <c r="C16" s="52" t="s">
        <v>68</v>
      </c>
      <c r="D16" s="52" t="s">
        <v>69</v>
      </c>
      <c r="E16" s="52" t="s">
        <v>23</v>
      </c>
      <c r="F16" s="52" t="s">
        <v>24</v>
      </c>
      <c r="G16" s="52" t="s">
        <v>26</v>
      </c>
      <c r="H16" s="58">
        <v>1.27</v>
      </c>
      <c r="I16" s="90">
        <v>5.08</v>
      </c>
      <c r="J16" s="58" t="s">
        <v>75</v>
      </c>
      <c r="K16" s="103">
        <v>5.37</v>
      </c>
      <c r="L16" s="103">
        <v>5.08</v>
      </c>
      <c r="M16" s="55">
        <f>(K16/L16)</f>
        <v>1.0570866141732282</v>
      </c>
      <c r="N16" s="80"/>
      <c r="O16" s="126"/>
      <c r="P16" s="77" t="s">
        <v>78</v>
      </c>
      <c r="Q16" s="71" t="s">
        <v>86</v>
      </c>
      <c r="R16" s="72"/>
    </row>
    <row r="17" spans="1:25" x14ac:dyDescent="0.25">
      <c r="A17" s="94"/>
      <c r="B17" s="68"/>
      <c r="C17" s="53"/>
      <c r="D17" s="121"/>
      <c r="E17" s="53"/>
      <c r="F17" s="53"/>
      <c r="G17" s="53"/>
      <c r="H17" s="121"/>
      <c r="I17" s="91"/>
      <c r="J17" s="38"/>
      <c r="K17" s="104"/>
      <c r="L17" s="104"/>
      <c r="M17" s="56"/>
      <c r="N17" s="63"/>
      <c r="O17" s="86"/>
      <c r="P17" s="78"/>
      <c r="Q17" s="73"/>
      <c r="R17" s="74"/>
    </row>
    <row r="18" spans="1:25" x14ac:dyDescent="0.25">
      <c r="A18" s="94"/>
      <c r="B18" s="68"/>
      <c r="C18" s="53"/>
      <c r="D18" s="121"/>
      <c r="E18" s="53"/>
      <c r="F18" s="53"/>
      <c r="G18" s="53"/>
      <c r="H18" s="121"/>
      <c r="I18" s="91"/>
      <c r="J18" s="38"/>
      <c r="K18" s="104"/>
      <c r="L18" s="104"/>
      <c r="M18" s="56"/>
      <c r="N18" s="63"/>
      <c r="O18" s="86"/>
      <c r="P18" s="78"/>
      <c r="Q18" s="73"/>
      <c r="R18" s="74"/>
    </row>
    <row r="19" spans="1:25" ht="50.25" customHeight="1" thickBot="1" x14ac:dyDescent="0.3">
      <c r="A19" s="95"/>
      <c r="B19" s="69"/>
      <c r="C19" s="70"/>
      <c r="D19" s="122"/>
      <c r="E19" s="70"/>
      <c r="F19" s="70"/>
      <c r="G19" s="70"/>
      <c r="H19" s="122"/>
      <c r="I19" s="101"/>
      <c r="J19" s="39"/>
      <c r="K19" s="105"/>
      <c r="L19" s="105"/>
      <c r="M19" s="57"/>
      <c r="N19" s="64"/>
      <c r="O19" s="87"/>
      <c r="P19" s="102"/>
      <c r="Q19" s="75"/>
      <c r="R19" s="76"/>
      <c r="X19" t="s">
        <v>87</v>
      </c>
    </row>
    <row r="20" spans="1:25" ht="5.0999999999999996" customHeight="1" thickBot="1" x14ac:dyDescent="0.3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1:25" ht="15" customHeight="1" x14ac:dyDescent="0.25">
      <c r="A21" s="93" t="s">
        <v>70</v>
      </c>
      <c r="B21" s="67" t="s">
        <v>76</v>
      </c>
      <c r="C21" s="52" t="s">
        <v>71</v>
      </c>
      <c r="D21" s="52" t="s">
        <v>72</v>
      </c>
      <c r="E21" s="52" t="s">
        <v>58</v>
      </c>
      <c r="F21" s="52" t="s">
        <v>11</v>
      </c>
      <c r="G21" s="52" t="s">
        <v>16</v>
      </c>
      <c r="H21" s="52">
        <v>811</v>
      </c>
      <c r="I21" s="90">
        <v>32.44</v>
      </c>
      <c r="J21" s="58" t="s">
        <v>62</v>
      </c>
      <c r="K21" s="49">
        <v>3260</v>
      </c>
      <c r="L21" s="49">
        <v>3244</v>
      </c>
      <c r="M21" s="55">
        <f>(K21/L21)</f>
        <v>1.0049321824907522</v>
      </c>
      <c r="N21" s="80"/>
      <c r="O21" s="85"/>
      <c r="P21" s="77" t="s">
        <v>79</v>
      </c>
      <c r="Q21" s="31" t="s">
        <v>80</v>
      </c>
      <c r="R21" s="32"/>
    </row>
    <row r="22" spans="1:25" ht="28.5" customHeight="1" x14ac:dyDescent="0.25">
      <c r="A22" s="96"/>
      <c r="B22" s="68"/>
      <c r="C22" s="53"/>
      <c r="D22" s="121"/>
      <c r="E22" s="53"/>
      <c r="F22" s="53"/>
      <c r="G22" s="53"/>
      <c r="H22" s="121"/>
      <c r="I22" s="91"/>
      <c r="J22" s="38"/>
      <c r="K22" s="50"/>
      <c r="L22" s="50"/>
      <c r="M22" s="56"/>
      <c r="N22" s="63"/>
      <c r="O22" s="86"/>
      <c r="P22" s="78"/>
      <c r="Q22" s="33"/>
      <c r="R22" s="34"/>
    </row>
    <row r="23" spans="1:25" x14ac:dyDescent="0.25">
      <c r="A23" s="96"/>
      <c r="B23" s="68"/>
      <c r="C23" s="53"/>
      <c r="D23" s="121"/>
      <c r="E23" s="53"/>
      <c r="F23" s="53"/>
      <c r="G23" s="53"/>
      <c r="H23" s="121"/>
      <c r="I23" s="91"/>
      <c r="J23" s="38"/>
      <c r="K23" s="50"/>
      <c r="L23" s="50"/>
      <c r="M23" s="56"/>
      <c r="N23" s="63"/>
      <c r="O23" s="86"/>
      <c r="P23" s="78"/>
      <c r="Q23" s="33"/>
      <c r="R23" s="34"/>
    </row>
    <row r="24" spans="1:25" ht="74.25" customHeight="1" x14ac:dyDescent="0.25">
      <c r="A24" s="96"/>
      <c r="B24" s="69"/>
      <c r="C24" s="70"/>
      <c r="D24" s="122"/>
      <c r="E24" s="70"/>
      <c r="F24" s="70"/>
      <c r="G24" s="70"/>
      <c r="H24" s="122"/>
      <c r="I24" s="91"/>
      <c r="J24" s="39"/>
      <c r="K24" s="51"/>
      <c r="L24" s="51"/>
      <c r="M24" s="57"/>
      <c r="N24" s="64"/>
      <c r="O24" s="87"/>
      <c r="P24" s="78"/>
      <c r="Q24" s="35"/>
      <c r="R24" s="36"/>
      <c r="X24">
        <v>811</v>
      </c>
      <c r="Y24">
        <f>2445/3</f>
        <v>815</v>
      </c>
    </row>
    <row r="25" spans="1:25" ht="15" customHeight="1" x14ac:dyDescent="0.25">
      <c r="A25" s="96"/>
      <c r="B25" s="67" t="s">
        <v>48</v>
      </c>
      <c r="C25" s="52" t="s">
        <v>73</v>
      </c>
      <c r="D25" s="52" t="s">
        <v>74</v>
      </c>
      <c r="E25" s="52" t="s">
        <v>58</v>
      </c>
      <c r="F25" s="52" t="s">
        <v>60</v>
      </c>
      <c r="G25" s="52" t="s">
        <v>16</v>
      </c>
      <c r="H25" s="52">
        <v>1170</v>
      </c>
      <c r="I25" s="90">
        <v>13</v>
      </c>
      <c r="J25" s="52" t="s">
        <v>63</v>
      </c>
      <c r="K25" s="49">
        <v>1300</v>
      </c>
      <c r="L25" s="49">
        <v>1300</v>
      </c>
      <c r="M25" s="55">
        <f>(K25/L25)</f>
        <v>1</v>
      </c>
      <c r="N25" s="80"/>
      <c r="O25" s="59"/>
      <c r="P25" s="82" t="s">
        <v>83</v>
      </c>
      <c r="Q25" s="31" t="s">
        <v>82</v>
      </c>
      <c r="R25" s="32"/>
    </row>
    <row r="26" spans="1:25" x14ac:dyDescent="0.25">
      <c r="A26" s="96"/>
      <c r="B26" s="68"/>
      <c r="C26" s="53"/>
      <c r="D26" s="121"/>
      <c r="E26" s="53"/>
      <c r="F26" s="53"/>
      <c r="G26" s="53"/>
      <c r="H26" s="121"/>
      <c r="I26" s="91"/>
      <c r="J26" s="88"/>
      <c r="K26" s="50"/>
      <c r="L26" s="50"/>
      <c r="M26" s="56"/>
      <c r="N26" s="63"/>
      <c r="O26" s="60"/>
      <c r="P26" s="83"/>
      <c r="Q26" s="33"/>
      <c r="R26" s="34"/>
    </row>
    <row r="27" spans="1:25" ht="41.25" customHeight="1" x14ac:dyDescent="0.25">
      <c r="A27" s="96"/>
      <c r="B27" s="68"/>
      <c r="C27" s="53"/>
      <c r="D27" s="121"/>
      <c r="E27" s="53"/>
      <c r="F27" s="53"/>
      <c r="G27" s="53"/>
      <c r="H27" s="121"/>
      <c r="I27" s="91"/>
      <c r="J27" s="88"/>
      <c r="K27" s="50"/>
      <c r="L27" s="50"/>
      <c r="M27" s="56"/>
      <c r="N27" s="63"/>
      <c r="O27" s="60"/>
      <c r="P27" s="83"/>
      <c r="Q27" s="33"/>
      <c r="R27" s="34"/>
    </row>
    <row r="28" spans="1:25" ht="73.5" customHeight="1" thickBot="1" x14ac:dyDescent="0.3">
      <c r="A28" s="97"/>
      <c r="B28" s="128"/>
      <c r="C28" s="54"/>
      <c r="D28" s="127"/>
      <c r="E28" s="54"/>
      <c r="F28" s="54"/>
      <c r="G28" s="54"/>
      <c r="H28" s="127"/>
      <c r="I28" s="92"/>
      <c r="J28" s="89"/>
      <c r="K28" s="51"/>
      <c r="L28" s="51"/>
      <c r="M28" s="57"/>
      <c r="N28" s="64"/>
      <c r="O28" s="61"/>
      <c r="P28" s="84"/>
      <c r="Q28" s="35"/>
      <c r="R28" s="36"/>
      <c r="X28">
        <v>325</v>
      </c>
    </row>
    <row r="29" spans="1:25" ht="5.0999999999999996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25" ht="3" customHeight="1" x14ac:dyDescent="0.25"/>
    <row r="31" spans="1:25" ht="2.1" customHeight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1:25" ht="5.0999999999999996" customHeight="1" x14ac:dyDescent="0.25"/>
    <row r="37" spans="14:24" x14ac:dyDescent="0.25">
      <c r="N37">
        <f>975+325</f>
        <v>1300</v>
      </c>
      <c r="X37">
        <f>2445+815</f>
        <v>3260</v>
      </c>
    </row>
  </sheetData>
  <sheetProtection formatCells="0" formatColumns="0" formatRows="0" insertColumns="0" insertRows="0" insertHyperlinks="0" deleteColumns="0" deleteRows="0" sort="0" autoFilter="0" pivotTables="0"/>
  <mergeCells count="93">
    <mergeCell ref="D21:D24"/>
    <mergeCell ref="A21:A28"/>
    <mergeCell ref="H21:H24"/>
    <mergeCell ref="D25:D28"/>
    <mergeCell ref="H25:H28"/>
    <mergeCell ref="B25:B28"/>
    <mergeCell ref="C25:C28"/>
    <mergeCell ref="G21:G24"/>
    <mergeCell ref="A8:B9"/>
    <mergeCell ref="H11:H14"/>
    <mergeCell ref="H16:H19"/>
    <mergeCell ref="D11:D14"/>
    <mergeCell ref="D16:D19"/>
    <mergeCell ref="A10:P10"/>
    <mergeCell ref="G11:G14"/>
    <mergeCell ref="P11:P14"/>
    <mergeCell ref="M16:M19"/>
    <mergeCell ref="O16:O19"/>
    <mergeCell ref="I11:I14"/>
    <mergeCell ref="L11:L14"/>
    <mergeCell ref="A15:P15"/>
    <mergeCell ref="K11:K14"/>
    <mergeCell ref="J16:J19"/>
    <mergeCell ref="L16:L19"/>
    <mergeCell ref="P16:P19"/>
    <mergeCell ref="K16:K19"/>
    <mergeCell ref="A1:P1"/>
    <mergeCell ref="A3:P3"/>
    <mergeCell ref="C4:H4"/>
    <mergeCell ref="C5:H5"/>
    <mergeCell ref="C8:I8"/>
    <mergeCell ref="A2:Q2"/>
    <mergeCell ref="K6:P6"/>
    <mergeCell ref="J8:O8"/>
    <mergeCell ref="P8:P9"/>
    <mergeCell ref="I4:J4"/>
    <mergeCell ref="K4:P4"/>
    <mergeCell ref="I5:J5"/>
    <mergeCell ref="K5:P5"/>
    <mergeCell ref="C6:H6"/>
    <mergeCell ref="N9:O9"/>
    <mergeCell ref="I6:J6"/>
    <mergeCell ref="M11:M14"/>
    <mergeCell ref="E16:E19"/>
    <mergeCell ref="F16:F19"/>
    <mergeCell ref="G16:G19"/>
    <mergeCell ref="E11:E14"/>
    <mergeCell ref="F11:F14"/>
    <mergeCell ref="I16:I19"/>
    <mergeCell ref="A16:A19"/>
    <mergeCell ref="B16:B19"/>
    <mergeCell ref="C16:C19"/>
    <mergeCell ref="A11:A14"/>
    <mergeCell ref="B11:B14"/>
    <mergeCell ref="C11:C14"/>
    <mergeCell ref="P21:P24"/>
    <mergeCell ref="E25:E28"/>
    <mergeCell ref="F25:F28"/>
    <mergeCell ref="A31:P31"/>
    <mergeCell ref="N16:N19"/>
    <mergeCell ref="N21:N24"/>
    <mergeCell ref="N25:N28"/>
    <mergeCell ref="L25:L28"/>
    <mergeCell ref="O25:O28"/>
    <mergeCell ref="A29:P29"/>
    <mergeCell ref="P25:P28"/>
    <mergeCell ref="O21:O24"/>
    <mergeCell ref="J25:J28"/>
    <mergeCell ref="K25:K28"/>
    <mergeCell ref="I21:I24"/>
    <mergeCell ref="I25:I28"/>
    <mergeCell ref="W11:W14"/>
    <mergeCell ref="L21:L24"/>
    <mergeCell ref="G25:G28"/>
    <mergeCell ref="M21:M24"/>
    <mergeCell ref="J11:J14"/>
    <mergeCell ref="O11:O14"/>
    <mergeCell ref="M25:M28"/>
    <mergeCell ref="J21:J24"/>
    <mergeCell ref="K21:K24"/>
    <mergeCell ref="N11:N14"/>
    <mergeCell ref="A20:P20"/>
    <mergeCell ref="B21:B24"/>
    <mergeCell ref="C21:C24"/>
    <mergeCell ref="E21:E24"/>
    <mergeCell ref="F21:F24"/>
    <mergeCell ref="Q16:R19"/>
    <mergeCell ref="Q21:R24"/>
    <mergeCell ref="T11:T14"/>
    <mergeCell ref="U11:U14"/>
    <mergeCell ref="V11:V14"/>
    <mergeCell ref="Q25:R28"/>
    <mergeCell ref="Q11:R14"/>
  </mergeCells>
  <pageMargins left="0.7" right="0.7" top="0.75" bottom="0.75" header="0.3" footer="0.3"/>
  <pageSetup scale="44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opLeftCell="A2" workbookViewId="0">
      <selection activeCell="Y44" sqref="Y44"/>
    </sheetView>
  </sheetViews>
  <sheetFormatPr baseColWidth="10" defaultRowHeight="15" x14ac:dyDescent="0.25"/>
  <cols>
    <col min="2" max="2" width="13.42578125" customWidth="1"/>
    <col min="3" max="4" width="12.85546875" customWidth="1"/>
    <col min="10" max="10" width="8.42578125" customWidth="1"/>
    <col min="11" max="11" width="6.7109375" customWidth="1"/>
    <col min="12" max="12" width="11.42578125" hidden="1" customWidth="1"/>
    <col min="13" max="13" width="7.42578125" customWidth="1"/>
    <col min="14" max="14" width="3.85546875" customWidth="1"/>
    <col min="15" max="15" width="1.5703125" customWidth="1"/>
    <col min="16" max="16" width="4.7109375" customWidth="1"/>
    <col min="17" max="17" width="5.5703125" customWidth="1"/>
    <col min="18" max="18" width="6.85546875" hidden="1" customWidth="1"/>
    <col min="19" max="20" width="3.85546875" customWidth="1"/>
    <col min="21" max="21" width="5.5703125" customWidth="1"/>
  </cols>
  <sheetData>
    <row r="1" spans="1:23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2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3" ht="15.75" x14ac:dyDescent="0.25">
      <c r="A3" s="198" t="s">
        <v>37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23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23" ht="15.75" thickBot="1" x14ac:dyDescent="0.3">
      <c r="A5" s="2" t="s">
        <v>0</v>
      </c>
      <c r="B5" s="1"/>
      <c r="C5" s="106" t="s">
        <v>33</v>
      </c>
      <c r="D5" s="106"/>
      <c r="E5" s="106"/>
      <c r="F5" s="106"/>
      <c r="G5" s="106"/>
      <c r="H5" s="106"/>
      <c r="I5" s="115" t="s">
        <v>34</v>
      </c>
      <c r="J5" s="115"/>
      <c r="K5" s="117" t="s">
        <v>90</v>
      </c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3" ht="15.75" thickBot="1" x14ac:dyDescent="0.3">
      <c r="A6" s="2" t="s">
        <v>13</v>
      </c>
      <c r="B6" s="1"/>
      <c r="C6" s="106" t="s">
        <v>27</v>
      </c>
      <c r="D6" s="106"/>
      <c r="E6" s="106"/>
      <c r="F6" s="106"/>
      <c r="G6" s="106"/>
      <c r="H6" s="106"/>
      <c r="I6" s="115" t="s">
        <v>1</v>
      </c>
      <c r="J6" s="115"/>
      <c r="K6" s="118">
        <v>2023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1:23" ht="15.75" thickBot="1" x14ac:dyDescent="0.3">
      <c r="A7" s="2" t="s">
        <v>2</v>
      </c>
      <c r="B7" s="1"/>
      <c r="C7" s="106" t="s">
        <v>32</v>
      </c>
      <c r="D7" s="106"/>
      <c r="E7" s="106"/>
      <c r="F7" s="106"/>
      <c r="G7" s="106"/>
      <c r="H7" s="106"/>
      <c r="I7" s="100" t="s">
        <v>35</v>
      </c>
      <c r="J7" s="100"/>
      <c r="K7" s="181" t="s">
        <v>85</v>
      </c>
      <c r="L7" s="181"/>
      <c r="M7" s="181"/>
      <c r="N7" s="181"/>
      <c r="O7" s="181"/>
      <c r="P7" s="181"/>
      <c r="Q7" s="181"/>
      <c r="R7" s="181"/>
      <c r="S7" s="181"/>
      <c r="T7" s="181"/>
      <c r="U7" s="181"/>
    </row>
    <row r="8" spans="1:23" x14ac:dyDescent="0.25">
      <c r="A8" s="1"/>
      <c r="B8" s="1"/>
      <c r="C8" s="1"/>
      <c r="D8" s="1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ht="15" customHeight="1" x14ac:dyDescent="0.25">
      <c r="A9" s="185" t="s">
        <v>52</v>
      </c>
      <c r="B9" s="186"/>
      <c r="C9" s="119" t="s">
        <v>3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spans="1:23" ht="24" customHeight="1" x14ac:dyDescent="0.25">
      <c r="A10" s="187"/>
      <c r="B10" s="188"/>
      <c r="C10" s="12" t="s">
        <v>4</v>
      </c>
      <c r="D10" s="12" t="s">
        <v>53</v>
      </c>
      <c r="E10" s="3" t="s">
        <v>14</v>
      </c>
      <c r="F10" s="4" t="s">
        <v>5</v>
      </c>
      <c r="G10" s="4" t="s">
        <v>6</v>
      </c>
      <c r="H10" s="3" t="s">
        <v>7</v>
      </c>
      <c r="I10" s="4" t="s">
        <v>8</v>
      </c>
      <c r="J10" s="98" t="s">
        <v>40</v>
      </c>
      <c r="K10" s="182"/>
      <c r="L10" s="99"/>
      <c r="M10" s="98" t="s">
        <v>19</v>
      </c>
      <c r="N10" s="182"/>
      <c r="O10" s="182"/>
      <c r="P10" s="180" t="s">
        <v>18</v>
      </c>
      <c r="Q10" s="180"/>
      <c r="R10" s="180"/>
      <c r="S10" s="183" t="s">
        <v>20</v>
      </c>
      <c r="T10" s="184"/>
      <c r="U10" s="184"/>
      <c r="V10" s="248" t="s">
        <v>21</v>
      </c>
      <c r="W10" s="248"/>
    </row>
    <row r="11" spans="1:23" ht="6.75" customHeight="1" thickBot="1" x14ac:dyDescent="0.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23" ht="15" customHeight="1" x14ac:dyDescent="0.25">
      <c r="A12" s="93" t="s">
        <v>42</v>
      </c>
      <c r="B12" s="199" t="s">
        <v>43</v>
      </c>
      <c r="C12" s="52" t="s">
        <v>44</v>
      </c>
      <c r="D12" s="52" t="s">
        <v>54</v>
      </c>
      <c r="E12" s="52" t="s">
        <v>58</v>
      </c>
      <c r="F12" s="52" t="s">
        <v>59</v>
      </c>
      <c r="G12" s="52" t="s">
        <v>26</v>
      </c>
      <c r="H12" s="220">
        <v>3009</v>
      </c>
      <c r="I12" s="220">
        <v>3244</v>
      </c>
      <c r="J12" s="189" t="s">
        <v>61</v>
      </c>
      <c r="K12" s="190"/>
      <c r="L12" s="191"/>
      <c r="M12" s="234">
        <v>3009</v>
      </c>
      <c r="N12" s="235"/>
      <c r="O12" s="236"/>
      <c r="P12" s="234">
        <v>3244</v>
      </c>
      <c r="Q12" s="235"/>
      <c r="R12" s="236"/>
      <c r="S12" s="223" t="s">
        <v>89</v>
      </c>
      <c r="T12" s="224"/>
      <c r="U12" s="224"/>
      <c r="V12" s="249"/>
      <c r="W12" s="252"/>
    </row>
    <row r="13" spans="1:23" x14ac:dyDescent="0.25">
      <c r="A13" s="94"/>
      <c r="B13" s="200"/>
      <c r="C13" s="53"/>
      <c r="D13" s="121"/>
      <c r="E13" s="53"/>
      <c r="F13" s="53"/>
      <c r="G13" s="53"/>
      <c r="H13" s="121"/>
      <c r="I13" s="121"/>
      <c r="J13" s="192"/>
      <c r="K13" s="193"/>
      <c r="L13" s="194"/>
      <c r="M13" s="237"/>
      <c r="N13" s="139"/>
      <c r="O13" s="238"/>
      <c r="P13" s="237"/>
      <c r="Q13" s="139"/>
      <c r="R13" s="238"/>
      <c r="S13" s="225"/>
      <c r="T13" s="226"/>
      <c r="U13" s="226"/>
      <c r="V13" s="250"/>
      <c r="W13" s="253"/>
    </row>
    <row r="14" spans="1:23" x14ac:dyDescent="0.25">
      <c r="A14" s="94"/>
      <c r="B14" s="200"/>
      <c r="C14" s="53"/>
      <c r="D14" s="121"/>
      <c r="E14" s="53"/>
      <c r="F14" s="53"/>
      <c r="G14" s="53"/>
      <c r="H14" s="121"/>
      <c r="I14" s="121"/>
      <c r="J14" s="192"/>
      <c r="K14" s="193"/>
      <c r="L14" s="194"/>
      <c r="M14" s="237"/>
      <c r="N14" s="139"/>
      <c r="O14" s="238"/>
      <c r="P14" s="237"/>
      <c r="Q14" s="139"/>
      <c r="R14" s="238"/>
      <c r="S14" s="225"/>
      <c r="T14" s="226"/>
      <c r="U14" s="226"/>
      <c r="V14" s="250"/>
      <c r="W14" s="253"/>
    </row>
    <row r="15" spans="1:23" x14ac:dyDescent="0.25">
      <c r="A15" s="94"/>
      <c r="B15" s="200"/>
      <c r="C15" s="53"/>
      <c r="D15" s="121"/>
      <c r="E15" s="53"/>
      <c r="F15" s="53"/>
      <c r="G15" s="53"/>
      <c r="H15" s="121"/>
      <c r="I15" s="121"/>
      <c r="J15" s="192"/>
      <c r="K15" s="193"/>
      <c r="L15" s="194"/>
      <c r="M15" s="237"/>
      <c r="N15" s="139"/>
      <c r="O15" s="238"/>
      <c r="P15" s="237"/>
      <c r="Q15" s="139"/>
      <c r="R15" s="238"/>
      <c r="S15" s="225"/>
      <c r="T15" s="226"/>
      <c r="U15" s="226"/>
      <c r="V15" s="250"/>
      <c r="W15" s="253"/>
    </row>
    <row r="16" spans="1:23" x14ac:dyDescent="0.25">
      <c r="A16" s="94"/>
      <c r="B16" s="200"/>
      <c r="C16" s="53"/>
      <c r="D16" s="121"/>
      <c r="E16" s="53"/>
      <c r="F16" s="53"/>
      <c r="G16" s="53"/>
      <c r="H16" s="121"/>
      <c r="I16" s="121"/>
      <c r="J16" s="192"/>
      <c r="K16" s="193"/>
      <c r="L16" s="194"/>
      <c r="M16" s="237"/>
      <c r="N16" s="139"/>
      <c r="O16" s="238"/>
      <c r="P16" s="237"/>
      <c r="Q16" s="139"/>
      <c r="R16" s="238"/>
      <c r="S16" s="225"/>
      <c r="T16" s="226"/>
      <c r="U16" s="226"/>
      <c r="V16" s="250"/>
      <c r="W16" s="253"/>
    </row>
    <row r="17" spans="1:27" x14ac:dyDescent="0.25">
      <c r="A17" s="94"/>
      <c r="B17" s="200"/>
      <c r="C17" s="53"/>
      <c r="D17" s="121"/>
      <c r="E17" s="53"/>
      <c r="F17" s="53"/>
      <c r="G17" s="53"/>
      <c r="H17" s="121"/>
      <c r="I17" s="121"/>
      <c r="J17" s="192"/>
      <c r="K17" s="193"/>
      <c r="L17" s="194"/>
      <c r="M17" s="237"/>
      <c r="N17" s="139"/>
      <c r="O17" s="238"/>
      <c r="P17" s="237"/>
      <c r="Q17" s="139"/>
      <c r="R17" s="238"/>
      <c r="S17" s="225"/>
      <c r="T17" s="226"/>
      <c r="U17" s="226"/>
      <c r="V17" s="250"/>
      <c r="W17" s="253"/>
    </row>
    <row r="18" spans="1:27" x14ac:dyDescent="0.25">
      <c r="A18" s="94"/>
      <c r="B18" s="200"/>
      <c r="C18" s="53"/>
      <c r="D18" s="121"/>
      <c r="E18" s="53"/>
      <c r="F18" s="53"/>
      <c r="G18" s="53"/>
      <c r="H18" s="121"/>
      <c r="I18" s="121"/>
      <c r="J18" s="192"/>
      <c r="K18" s="193"/>
      <c r="L18" s="194"/>
      <c r="M18" s="237"/>
      <c r="N18" s="139"/>
      <c r="O18" s="238"/>
      <c r="P18" s="237"/>
      <c r="Q18" s="139"/>
      <c r="R18" s="238"/>
      <c r="S18" s="225"/>
      <c r="T18" s="226"/>
      <c r="U18" s="226"/>
      <c r="V18" s="250"/>
      <c r="W18" s="253"/>
    </row>
    <row r="19" spans="1:27" x14ac:dyDescent="0.25">
      <c r="A19" s="94"/>
      <c r="B19" s="200"/>
      <c r="C19" s="53"/>
      <c r="D19" s="121"/>
      <c r="E19" s="53"/>
      <c r="F19" s="53"/>
      <c r="G19" s="53"/>
      <c r="H19" s="121"/>
      <c r="I19" s="121"/>
      <c r="J19" s="192"/>
      <c r="K19" s="193"/>
      <c r="L19" s="194"/>
      <c r="M19" s="237"/>
      <c r="N19" s="139"/>
      <c r="O19" s="238"/>
      <c r="P19" s="237"/>
      <c r="Q19" s="139"/>
      <c r="R19" s="238"/>
      <c r="S19" s="225"/>
      <c r="T19" s="226"/>
      <c r="U19" s="226"/>
      <c r="V19" s="250"/>
      <c r="W19" s="253"/>
    </row>
    <row r="20" spans="1:27" ht="15.75" thickBot="1" x14ac:dyDescent="0.3">
      <c r="A20" s="95"/>
      <c r="B20" s="201"/>
      <c r="C20" s="70"/>
      <c r="D20" s="122"/>
      <c r="E20" s="70"/>
      <c r="F20" s="70"/>
      <c r="G20" s="70"/>
      <c r="H20" s="122"/>
      <c r="I20" s="122"/>
      <c r="J20" s="195"/>
      <c r="K20" s="196"/>
      <c r="L20" s="197"/>
      <c r="M20" s="239"/>
      <c r="N20" s="240"/>
      <c r="O20" s="241"/>
      <c r="P20" s="239"/>
      <c r="Q20" s="240"/>
      <c r="R20" s="241"/>
      <c r="S20" s="227"/>
      <c r="T20" s="228"/>
      <c r="U20" s="228"/>
      <c r="V20" s="251"/>
      <c r="W20" s="254"/>
    </row>
    <row r="21" spans="1:27" ht="7.5" customHeight="1" thickBot="1" x14ac:dyDescent="0.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27" ht="15" customHeight="1" x14ac:dyDescent="0.25">
      <c r="A22" s="93" t="s">
        <v>15</v>
      </c>
      <c r="B22" s="67" t="s">
        <v>45</v>
      </c>
      <c r="C22" s="52" t="s">
        <v>46</v>
      </c>
      <c r="D22" s="52" t="s">
        <v>55</v>
      </c>
      <c r="E22" s="52" t="s">
        <v>23</v>
      </c>
      <c r="F22" s="52" t="s">
        <v>11</v>
      </c>
      <c r="G22" s="52" t="s">
        <v>26</v>
      </c>
      <c r="H22" s="221">
        <v>1</v>
      </c>
      <c r="I22" s="90">
        <v>1</v>
      </c>
      <c r="J22" s="189">
        <v>1</v>
      </c>
      <c r="K22" s="190"/>
      <c r="L22" s="191"/>
      <c r="M22" s="189">
        <v>1</v>
      </c>
      <c r="N22" s="190"/>
      <c r="O22" s="191"/>
      <c r="P22" s="189">
        <v>1</v>
      </c>
      <c r="Q22" s="190"/>
      <c r="R22" s="191"/>
      <c r="S22" s="223" t="s">
        <v>89</v>
      </c>
      <c r="T22" s="224"/>
      <c r="U22" s="224"/>
      <c r="V22" s="255"/>
      <c r="W22" s="256"/>
    </row>
    <row r="23" spans="1:27" ht="15" customHeight="1" x14ac:dyDescent="0.25">
      <c r="A23" s="96"/>
      <c r="B23" s="205"/>
      <c r="C23" s="121"/>
      <c r="D23" s="121"/>
      <c r="E23" s="121"/>
      <c r="F23" s="121"/>
      <c r="G23" s="53"/>
      <c r="H23" s="53"/>
      <c r="I23" s="90"/>
      <c r="J23" s="209"/>
      <c r="K23" s="210"/>
      <c r="L23" s="194"/>
      <c r="M23" s="209"/>
      <c r="N23" s="210"/>
      <c r="O23" s="194"/>
      <c r="P23" s="209"/>
      <c r="Q23" s="210"/>
      <c r="R23" s="194"/>
      <c r="S23" s="225"/>
      <c r="T23" s="226"/>
      <c r="U23" s="226"/>
      <c r="V23" s="255"/>
      <c r="W23" s="256"/>
    </row>
    <row r="24" spans="1:27" ht="15" customHeight="1" x14ac:dyDescent="0.25">
      <c r="A24" s="96"/>
      <c r="B24" s="205"/>
      <c r="C24" s="121"/>
      <c r="D24" s="121"/>
      <c r="E24" s="121"/>
      <c r="F24" s="121"/>
      <c r="G24" s="53"/>
      <c r="H24" s="53"/>
      <c r="I24" s="90"/>
      <c r="J24" s="209"/>
      <c r="K24" s="210"/>
      <c r="L24" s="194"/>
      <c r="M24" s="209"/>
      <c r="N24" s="210"/>
      <c r="O24" s="194"/>
      <c r="P24" s="209"/>
      <c r="Q24" s="210"/>
      <c r="R24" s="194"/>
      <c r="S24" s="225"/>
      <c r="T24" s="226"/>
      <c r="U24" s="226"/>
      <c r="V24" s="255"/>
      <c r="W24" s="256"/>
    </row>
    <row r="25" spans="1:27" ht="15" customHeight="1" x14ac:dyDescent="0.25">
      <c r="A25" s="96"/>
      <c r="B25" s="205"/>
      <c r="C25" s="121"/>
      <c r="D25" s="121"/>
      <c r="E25" s="121"/>
      <c r="F25" s="121"/>
      <c r="G25" s="53"/>
      <c r="H25" s="53"/>
      <c r="I25" s="90"/>
      <c r="J25" s="209"/>
      <c r="K25" s="210"/>
      <c r="L25" s="194"/>
      <c r="M25" s="209"/>
      <c r="N25" s="210"/>
      <c r="O25" s="194"/>
      <c r="P25" s="209"/>
      <c r="Q25" s="210"/>
      <c r="R25" s="194"/>
      <c r="S25" s="225"/>
      <c r="T25" s="226"/>
      <c r="U25" s="226"/>
      <c r="V25" s="255"/>
      <c r="W25" s="256"/>
    </row>
    <row r="26" spans="1:27" ht="15" customHeight="1" x14ac:dyDescent="0.25">
      <c r="A26" s="96"/>
      <c r="B26" s="205"/>
      <c r="C26" s="121"/>
      <c r="D26" s="121"/>
      <c r="E26" s="121"/>
      <c r="F26" s="121"/>
      <c r="G26" s="53"/>
      <c r="H26" s="53"/>
      <c r="I26" s="90"/>
      <c r="J26" s="209"/>
      <c r="K26" s="210"/>
      <c r="L26" s="194"/>
      <c r="M26" s="209"/>
      <c r="N26" s="210"/>
      <c r="O26" s="194"/>
      <c r="P26" s="209"/>
      <c r="Q26" s="210"/>
      <c r="R26" s="194"/>
      <c r="S26" s="225"/>
      <c r="T26" s="226"/>
      <c r="U26" s="226"/>
      <c r="V26" s="255"/>
      <c r="W26" s="256"/>
    </row>
    <row r="27" spans="1:27" ht="15" customHeight="1" x14ac:dyDescent="0.25">
      <c r="A27" s="96"/>
      <c r="B27" s="205"/>
      <c r="C27" s="121"/>
      <c r="D27" s="121"/>
      <c r="E27" s="121"/>
      <c r="F27" s="121"/>
      <c r="G27" s="53"/>
      <c r="H27" s="53"/>
      <c r="I27" s="90"/>
      <c r="J27" s="209"/>
      <c r="K27" s="210"/>
      <c r="L27" s="194"/>
      <c r="M27" s="209"/>
      <c r="N27" s="210"/>
      <c r="O27" s="194"/>
      <c r="P27" s="209"/>
      <c r="Q27" s="210"/>
      <c r="R27" s="194"/>
      <c r="S27" s="225"/>
      <c r="T27" s="226"/>
      <c r="U27" s="226"/>
      <c r="V27" s="255"/>
      <c r="W27" s="256"/>
    </row>
    <row r="28" spans="1:27" x14ac:dyDescent="0.25">
      <c r="A28" s="94"/>
      <c r="B28" s="68"/>
      <c r="C28" s="53"/>
      <c r="D28" s="121"/>
      <c r="E28" s="53"/>
      <c r="F28" s="53"/>
      <c r="G28" s="53"/>
      <c r="H28" s="53"/>
      <c r="I28" s="91"/>
      <c r="J28" s="192"/>
      <c r="K28" s="193"/>
      <c r="L28" s="194"/>
      <c r="M28" s="192"/>
      <c r="N28" s="193"/>
      <c r="O28" s="194"/>
      <c r="P28" s="192"/>
      <c r="Q28" s="193"/>
      <c r="R28" s="194"/>
      <c r="S28" s="225"/>
      <c r="T28" s="226"/>
      <c r="U28" s="226"/>
      <c r="V28" s="255"/>
      <c r="W28" s="256"/>
    </row>
    <row r="29" spans="1:27" x14ac:dyDescent="0.25">
      <c r="A29" s="94"/>
      <c r="B29" s="68"/>
      <c r="C29" s="53"/>
      <c r="D29" s="121"/>
      <c r="E29" s="53"/>
      <c r="F29" s="53"/>
      <c r="G29" s="53"/>
      <c r="H29" s="53"/>
      <c r="I29" s="91"/>
      <c r="J29" s="192"/>
      <c r="K29" s="193"/>
      <c r="L29" s="194"/>
      <c r="M29" s="192"/>
      <c r="N29" s="193"/>
      <c r="O29" s="194"/>
      <c r="P29" s="192"/>
      <c r="Q29" s="193"/>
      <c r="R29" s="194"/>
      <c r="S29" s="225"/>
      <c r="T29" s="226"/>
      <c r="U29" s="226"/>
      <c r="V29" s="255"/>
      <c r="W29" s="256"/>
    </row>
    <row r="30" spans="1:27" ht="15.75" thickBot="1" x14ac:dyDescent="0.3">
      <c r="A30" s="95"/>
      <c r="B30" s="69"/>
      <c r="C30" s="70"/>
      <c r="D30" s="122"/>
      <c r="E30" s="70"/>
      <c r="F30" s="70"/>
      <c r="G30" s="70"/>
      <c r="H30" s="70"/>
      <c r="I30" s="101"/>
      <c r="J30" s="195"/>
      <c r="K30" s="196"/>
      <c r="L30" s="197"/>
      <c r="M30" s="195"/>
      <c r="N30" s="196"/>
      <c r="O30" s="197"/>
      <c r="P30" s="195"/>
      <c r="Q30" s="196"/>
      <c r="R30" s="197"/>
      <c r="S30" s="227"/>
      <c r="T30" s="228"/>
      <c r="U30" s="228"/>
      <c r="V30" s="255"/>
      <c r="W30" s="256"/>
      <c r="AA30">
        <f>812+12</f>
        <v>824</v>
      </c>
    </row>
    <row r="31" spans="1:27" ht="6.75" customHeight="1" thickBot="1" x14ac:dyDescent="0.3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6"/>
      <c r="M31" s="65"/>
      <c r="N31" s="65"/>
      <c r="O31" s="65"/>
      <c r="P31" s="79"/>
    </row>
    <row r="32" spans="1:27" ht="15" customHeight="1" x14ac:dyDescent="0.25">
      <c r="A32" s="93" t="s">
        <v>47</v>
      </c>
      <c r="B32" s="67" t="s">
        <v>49</v>
      </c>
      <c r="C32" s="202" t="s">
        <v>50</v>
      </c>
      <c r="D32" s="144" t="s">
        <v>56</v>
      </c>
      <c r="E32" s="144" t="s">
        <v>58</v>
      </c>
      <c r="F32" s="144" t="s">
        <v>11</v>
      </c>
      <c r="G32" s="144" t="s">
        <v>16</v>
      </c>
      <c r="H32" s="147">
        <v>3009</v>
      </c>
      <c r="I32" s="214">
        <v>3244</v>
      </c>
      <c r="J32" s="158" t="s">
        <v>62</v>
      </c>
      <c r="K32" s="217"/>
      <c r="L32" s="21"/>
      <c r="M32" s="31">
        <v>2446</v>
      </c>
      <c r="N32" s="132"/>
      <c r="O32" s="32"/>
      <c r="P32" s="151">
        <v>3244</v>
      </c>
      <c r="Q32" s="32"/>
      <c r="R32" s="25"/>
      <c r="S32" s="152">
        <f>3260/3244*100%</f>
        <v>1.0049321824907522</v>
      </c>
      <c r="T32" s="153"/>
      <c r="U32" s="153"/>
      <c r="V32" s="158"/>
      <c r="W32" s="161"/>
    </row>
    <row r="33" spans="1:28" x14ac:dyDescent="0.25">
      <c r="A33" s="96"/>
      <c r="B33" s="205"/>
      <c r="C33" s="203"/>
      <c r="D33" s="145"/>
      <c r="E33" s="145"/>
      <c r="F33" s="145"/>
      <c r="G33" s="145"/>
      <c r="H33" s="145"/>
      <c r="I33" s="215"/>
      <c r="J33" s="159"/>
      <c r="K33" s="218"/>
      <c r="L33" s="22"/>
      <c r="M33" s="33"/>
      <c r="N33" s="133"/>
      <c r="O33" s="34"/>
      <c r="P33" s="33"/>
      <c r="Q33" s="34"/>
      <c r="R33" s="26"/>
      <c r="S33" s="154"/>
      <c r="T33" s="155"/>
      <c r="U33" s="155"/>
      <c r="V33" s="159"/>
      <c r="W33" s="162"/>
    </row>
    <row r="34" spans="1:28" x14ac:dyDescent="0.25">
      <c r="A34" s="96"/>
      <c r="B34" s="205"/>
      <c r="C34" s="203"/>
      <c r="D34" s="145"/>
      <c r="E34" s="145"/>
      <c r="F34" s="145"/>
      <c r="G34" s="145"/>
      <c r="H34" s="145"/>
      <c r="I34" s="215"/>
      <c r="J34" s="159"/>
      <c r="K34" s="218"/>
      <c r="L34" s="22"/>
      <c r="M34" s="33"/>
      <c r="N34" s="133"/>
      <c r="O34" s="34"/>
      <c r="P34" s="33"/>
      <c r="Q34" s="34"/>
      <c r="R34" s="26"/>
      <c r="S34" s="154"/>
      <c r="T34" s="155"/>
      <c r="U34" s="155"/>
      <c r="V34" s="159"/>
      <c r="W34" s="162"/>
    </row>
    <row r="35" spans="1:28" x14ac:dyDescent="0.25">
      <c r="A35" s="96"/>
      <c r="B35" s="205"/>
      <c r="C35" s="203"/>
      <c r="D35" s="145"/>
      <c r="E35" s="145"/>
      <c r="F35" s="145"/>
      <c r="G35" s="145"/>
      <c r="H35" s="145"/>
      <c r="I35" s="215"/>
      <c r="J35" s="159"/>
      <c r="K35" s="218"/>
      <c r="L35" s="23"/>
      <c r="M35" s="33"/>
      <c r="N35" s="133"/>
      <c r="O35" s="34"/>
      <c r="P35" s="33"/>
      <c r="Q35" s="34"/>
      <c r="R35" s="27"/>
      <c r="S35" s="154"/>
      <c r="T35" s="155"/>
      <c r="U35" s="155"/>
      <c r="V35" s="159"/>
      <c r="W35" s="162"/>
      <c r="Z35" s="135"/>
      <c r="AA35" s="136"/>
      <c r="AB35" s="137"/>
    </row>
    <row r="36" spans="1:28" x14ac:dyDescent="0.25">
      <c r="A36" s="96"/>
      <c r="B36" s="205"/>
      <c r="C36" s="203"/>
      <c r="D36" s="145"/>
      <c r="E36" s="145"/>
      <c r="F36" s="145"/>
      <c r="G36" s="145"/>
      <c r="H36" s="145"/>
      <c r="I36" s="215"/>
      <c r="J36" s="159"/>
      <c r="K36" s="218"/>
      <c r="L36" s="20"/>
      <c r="M36" s="33"/>
      <c r="N36" s="133"/>
      <c r="O36" s="34"/>
      <c r="P36" s="33"/>
      <c r="Q36" s="34"/>
      <c r="R36" s="24"/>
      <c r="S36" s="154"/>
      <c r="T36" s="155"/>
      <c r="U36" s="155"/>
      <c r="V36" s="159"/>
      <c r="W36" s="162"/>
      <c r="Z36" s="138"/>
      <c r="AA36" s="139"/>
      <c r="AB36" s="140"/>
    </row>
    <row r="37" spans="1:28" x14ac:dyDescent="0.25">
      <c r="A37" s="96"/>
      <c r="B37" s="205"/>
      <c r="C37" s="203"/>
      <c r="D37" s="145"/>
      <c r="E37" s="145"/>
      <c r="F37" s="145"/>
      <c r="G37" s="145"/>
      <c r="H37" s="145"/>
      <c r="I37" s="215"/>
      <c r="J37" s="159"/>
      <c r="K37" s="218"/>
      <c r="L37" s="20"/>
      <c r="M37" s="33"/>
      <c r="N37" s="133"/>
      <c r="O37" s="34"/>
      <c r="P37" s="33"/>
      <c r="Q37" s="34"/>
      <c r="R37" s="24"/>
      <c r="S37" s="154"/>
      <c r="T37" s="155"/>
      <c r="U37" s="155"/>
      <c r="V37" s="159"/>
      <c r="W37" s="162"/>
      <c r="Z37" s="138"/>
      <c r="AA37" s="139"/>
      <c r="AB37" s="140"/>
    </row>
    <row r="38" spans="1:28" x14ac:dyDescent="0.25">
      <c r="A38" s="96"/>
      <c r="B38" s="68"/>
      <c r="C38" s="204"/>
      <c r="D38" s="145"/>
      <c r="E38" s="145"/>
      <c r="F38" s="145"/>
      <c r="G38" s="145"/>
      <c r="H38" s="145"/>
      <c r="I38" s="215"/>
      <c r="J38" s="159"/>
      <c r="K38" s="218"/>
      <c r="L38" s="20"/>
      <c r="M38" s="33"/>
      <c r="N38" s="133"/>
      <c r="O38" s="34"/>
      <c r="P38" s="33"/>
      <c r="Q38" s="34"/>
      <c r="R38" s="24"/>
      <c r="S38" s="154"/>
      <c r="T38" s="155"/>
      <c r="U38" s="155"/>
      <c r="V38" s="159"/>
      <c r="W38" s="162"/>
      <c r="Z38" s="138"/>
      <c r="AA38" s="139"/>
      <c r="AB38" s="140"/>
    </row>
    <row r="39" spans="1:28" x14ac:dyDescent="0.25">
      <c r="A39" s="96"/>
      <c r="B39" s="68"/>
      <c r="C39" s="204"/>
      <c r="D39" s="145"/>
      <c r="E39" s="145"/>
      <c r="F39" s="145"/>
      <c r="G39" s="145"/>
      <c r="H39" s="145"/>
      <c r="I39" s="215"/>
      <c r="J39" s="159"/>
      <c r="K39" s="218"/>
      <c r="L39" s="20"/>
      <c r="M39" s="33"/>
      <c r="N39" s="133"/>
      <c r="O39" s="34"/>
      <c r="P39" s="33"/>
      <c r="Q39" s="34"/>
      <c r="R39" s="24"/>
      <c r="S39" s="154"/>
      <c r="T39" s="155"/>
      <c r="U39" s="155"/>
      <c r="V39" s="159"/>
      <c r="W39" s="162"/>
      <c r="Z39" s="138"/>
      <c r="AA39" s="139"/>
      <c r="AB39" s="140"/>
    </row>
    <row r="40" spans="1:28" x14ac:dyDescent="0.25">
      <c r="A40" s="96"/>
      <c r="B40" s="68"/>
      <c r="C40" s="204"/>
      <c r="D40" s="146"/>
      <c r="E40" s="145"/>
      <c r="F40" s="146"/>
      <c r="G40" s="146"/>
      <c r="H40" s="146"/>
      <c r="I40" s="216"/>
      <c r="J40" s="160"/>
      <c r="K40" s="219"/>
      <c r="L40" s="20"/>
      <c r="M40" s="35"/>
      <c r="N40" s="134"/>
      <c r="O40" s="36"/>
      <c r="P40" s="35"/>
      <c r="Q40" s="36"/>
      <c r="R40" s="24"/>
      <c r="S40" s="156"/>
      <c r="T40" s="157"/>
      <c r="U40" s="157"/>
      <c r="V40" s="160"/>
      <c r="W40" s="163"/>
      <c r="Z40" s="138"/>
      <c r="AA40" s="139"/>
      <c r="AB40" s="140"/>
    </row>
    <row r="41" spans="1:28" ht="15" customHeight="1" x14ac:dyDescent="0.25">
      <c r="A41" s="96"/>
      <c r="B41" s="211" t="s">
        <v>48</v>
      </c>
      <c r="C41" s="144" t="s">
        <v>51</v>
      </c>
      <c r="D41" s="206" t="s">
        <v>57</v>
      </c>
      <c r="E41" s="144" t="s">
        <v>58</v>
      </c>
      <c r="F41" s="144" t="s">
        <v>60</v>
      </c>
      <c r="G41" s="144" t="s">
        <v>16</v>
      </c>
      <c r="H41" s="148">
        <v>1170</v>
      </c>
      <c r="I41" s="148">
        <v>1300</v>
      </c>
      <c r="J41" s="164" t="s">
        <v>63</v>
      </c>
      <c r="K41" s="165"/>
      <c r="L41" s="15"/>
      <c r="M41" s="170">
        <v>1300</v>
      </c>
      <c r="N41" s="170"/>
      <c r="O41" s="34"/>
      <c r="P41" s="171">
        <v>1300</v>
      </c>
      <c r="Q41" s="172"/>
      <c r="R41" s="13"/>
      <c r="S41" s="152">
        <f>1300/1300*100%</f>
        <v>1</v>
      </c>
      <c r="T41" s="153"/>
      <c r="U41" s="153"/>
      <c r="V41" s="177"/>
      <c r="W41" s="129"/>
      <c r="Z41" s="138"/>
      <c r="AA41" s="139"/>
      <c r="AB41" s="140"/>
    </row>
    <row r="42" spans="1:28" x14ac:dyDescent="0.25">
      <c r="A42" s="96"/>
      <c r="B42" s="212"/>
      <c r="C42" s="145"/>
      <c r="D42" s="207"/>
      <c r="E42" s="145"/>
      <c r="F42" s="145"/>
      <c r="G42" s="145"/>
      <c r="H42" s="149"/>
      <c r="I42" s="149"/>
      <c r="J42" s="166"/>
      <c r="K42" s="167"/>
      <c r="L42" s="15"/>
      <c r="M42" s="170"/>
      <c r="N42" s="170"/>
      <c r="O42" s="34"/>
      <c r="P42" s="173"/>
      <c r="Q42" s="174"/>
      <c r="R42" s="13"/>
      <c r="S42" s="154"/>
      <c r="T42" s="155"/>
      <c r="U42" s="155"/>
      <c r="V42" s="178"/>
      <c r="W42" s="130"/>
      <c r="Z42" s="138"/>
      <c r="AA42" s="139"/>
      <c r="AB42" s="140"/>
    </row>
    <row r="43" spans="1:28" x14ac:dyDescent="0.25">
      <c r="A43" s="96"/>
      <c r="B43" s="212"/>
      <c r="C43" s="145"/>
      <c r="D43" s="207"/>
      <c r="E43" s="145"/>
      <c r="F43" s="145"/>
      <c r="G43" s="145"/>
      <c r="H43" s="149"/>
      <c r="I43" s="149"/>
      <c r="J43" s="166"/>
      <c r="K43" s="167"/>
      <c r="L43" s="15"/>
      <c r="M43" s="170"/>
      <c r="N43" s="170"/>
      <c r="O43" s="34"/>
      <c r="P43" s="173"/>
      <c r="Q43" s="174"/>
      <c r="R43" s="13"/>
      <c r="S43" s="154"/>
      <c r="T43" s="155"/>
      <c r="U43" s="155"/>
      <c r="V43" s="178"/>
      <c r="W43" s="130"/>
      <c r="Z43" s="141"/>
      <c r="AA43" s="142"/>
      <c r="AB43" s="143"/>
    </row>
    <row r="44" spans="1:28" x14ac:dyDescent="0.25">
      <c r="A44" s="96"/>
      <c r="B44" s="212"/>
      <c r="C44" s="145"/>
      <c r="D44" s="207"/>
      <c r="E44" s="145"/>
      <c r="F44" s="145"/>
      <c r="G44" s="145"/>
      <c r="H44" s="149"/>
      <c r="I44" s="149"/>
      <c r="J44" s="166"/>
      <c r="K44" s="167"/>
      <c r="L44" s="15"/>
      <c r="M44" s="170"/>
      <c r="N44" s="170"/>
      <c r="O44" s="34"/>
      <c r="P44" s="173"/>
      <c r="Q44" s="174"/>
      <c r="R44" s="13"/>
      <c r="S44" s="154"/>
      <c r="T44" s="155"/>
      <c r="U44" s="155"/>
      <c r="V44" s="178"/>
      <c r="W44" s="130"/>
    </row>
    <row r="45" spans="1:28" x14ac:dyDescent="0.25">
      <c r="A45" s="96"/>
      <c r="B45" s="212"/>
      <c r="C45" s="145"/>
      <c r="D45" s="207"/>
      <c r="E45" s="145"/>
      <c r="F45" s="145"/>
      <c r="G45" s="145"/>
      <c r="H45" s="149"/>
      <c r="I45" s="149"/>
      <c r="J45" s="166"/>
      <c r="K45" s="167"/>
      <c r="L45" s="15"/>
      <c r="M45" s="170"/>
      <c r="N45" s="170"/>
      <c r="O45" s="34"/>
      <c r="P45" s="173"/>
      <c r="Q45" s="174"/>
      <c r="R45" s="13"/>
      <c r="S45" s="154"/>
      <c r="T45" s="155"/>
      <c r="U45" s="155"/>
      <c r="V45" s="178"/>
      <c r="W45" s="130"/>
    </row>
    <row r="46" spans="1:28" x14ac:dyDescent="0.25">
      <c r="A46" s="96"/>
      <c r="B46" s="212"/>
      <c r="C46" s="145"/>
      <c r="D46" s="207"/>
      <c r="E46" s="145"/>
      <c r="F46" s="145"/>
      <c r="G46" s="145"/>
      <c r="H46" s="149"/>
      <c r="I46" s="149"/>
      <c r="J46" s="166"/>
      <c r="K46" s="167"/>
      <c r="L46" s="15"/>
      <c r="M46" s="170"/>
      <c r="N46" s="170"/>
      <c r="O46" s="34"/>
      <c r="P46" s="173"/>
      <c r="Q46" s="174"/>
      <c r="R46" s="13"/>
      <c r="S46" s="154"/>
      <c r="T46" s="155"/>
      <c r="U46" s="155"/>
      <c r="V46" s="178"/>
      <c r="W46" s="130"/>
      <c r="Z46">
        <f>325*3</f>
        <v>975</v>
      </c>
    </row>
    <row r="47" spans="1:28" x14ac:dyDescent="0.25">
      <c r="A47" s="96"/>
      <c r="B47" s="212"/>
      <c r="C47" s="145"/>
      <c r="D47" s="207"/>
      <c r="E47" s="145"/>
      <c r="F47" s="145"/>
      <c r="G47" s="145"/>
      <c r="H47" s="149"/>
      <c r="I47" s="149"/>
      <c r="J47" s="166"/>
      <c r="K47" s="167"/>
      <c r="L47" s="15"/>
      <c r="M47" s="170"/>
      <c r="N47" s="170"/>
      <c r="O47" s="34"/>
      <c r="P47" s="173"/>
      <c r="Q47" s="174"/>
      <c r="R47" s="13"/>
      <c r="S47" s="154"/>
      <c r="T47" s="155"/>
      <c r="U47" s="155"/>
      <c r="V47" s="178"/>
      <c r="W47" s="130"/>
    </row>
    <row r="48" spans="1:28" x14ac:dyDescent="0.25">
      <c r="A48" s="96"/>
      <c r="B48" s="212"/>
      <c r="C48" s="145"/>
      <c r="D48" s="207"/>
      <c r="E48" s="145"/>
      <c r="F48" s="145"/>
      <c r="G48" s="145"/>
      <c r="H48" s="149"/>
      <c r="I48" s="149"/>
      <c r="J48" s="166"/>
      <c r="K48" s="167"/>
      <c r="L48" s="15"/>
      <c r="M48" s="170"/>
      <c r="N48" s="170"/>
      <c r="O48" s="34"/>
      <c r="P48" s="173"/>
      <c r="Q48" s="174"/>
      <c r="R48" s="13"/>
      <c r="S48" s="154"/>
      <c r="T48" s="155"/>
      <c r="U48" s="155"/>
      <c r="V48" s="178"/>
      <c r="W48" s="130"/>
    </row>
    <row r="49" spans="1:23" ht="15.75" thickBot="1" x14ac:dyDescent="0.3">
      <c r="A49" s="97"/>
      <c r="B49" s="213"/>
      <c r="C49" s="146"/>
      <c r="D49" s="208"/>
      <c r="E49" s="146"/>
      <c r="F49" s="146"/>
      <c r="G49" s="146"/>
      <c r="H49" s="150"/>
      <c r="I49" s="150"/>
      <c r="J49" s="168"/>
      <c r="K49" s="169"/>
      <c r="L49" s="15"/>
      <c r="M49" s="134"/>
      <c r="N49" s="134"/>
      <c r="O49" s="36"/>
      <c r="P49" s="175"/>
      <c r="Q49" s="176"/>
      <c r="R49" s="13"/>
      <c r="S49" s="156"/>
      <c r="T49" s="157"/>
      <c r="U49" s="157"/>
      <c r="V49" s="179"/>
      <c r="W49" s="131"/>
    </row>
    <row r="50" spans="1:23" x14ac:dyDescent="0.25">
      <c r="A50" s="17"/>
      <c r="B50" s="17"/>
      <c r="C50" s="17"/>
      <c r="D50" s="17"/>
      <c r="E50" s="17"/>
      <c r="F50" s="17"/>
      <c r="G50" s="17"/>
      <c r="H50" s="18"/>
      <c r="I50" s="17"/>
      <c r="J50" s="15"/>
      <c r="K50" s="15"/>
      <c r="L50" s="15"/>
      <c r="M50" s="13"/>
      <c r="N50" s="13"/>
      <c r="O50" s="13"/>
      <c r="P50" s="13"/>
      <c r="Q50" s="13"/>
      <c r="R50" s="13"/>
      <c r="S50" s="14"/>
      <c r="T50" s="14"/>
      <c r="U50" s="14"/>
      <c r="V50" s="19"/>
      <c r="W50" s="15"/>
    </row>
    <row r="51" spans="1:23" x14ac:dyDescent="0.25">
      <c r="A51" s="17"/>
      <c r="B51" s="17"/>
      <c r="C51" s="17"/>
      <c r="D51" s="17"/>
      <c r="E51" s="17"/>
      <c r="F51" s="17"/>
      <c r="G51" s="17"/>
      <c r="H51" s="18"/>
      <c r="I51" s="17"/>
      <c r="J51" s="15"/>
      <c r="K51" s="15"/>
      <c r="L51" s="15"/>
      <c r="M51" s="13"/>
      <c r="N51" s="13"/>
      <c r="O51" s="13"/>
      <c r="P51" s="13"/>
      <c r="Q51" s="13"/>
      <c r="R51" s="13"/>
      <c r="S51" s="14"/>
      <c r="T51" s="14"/>
      <c r="U51" s="14"/>
      <c r="V51" s="19"/>
      <c r="W51" s="15"/>
    </row>
    <row r="52" spans="1:23" x14ac:dyDescent="0.25">
      <c r="A52" s="17"/>
      <c r="B52" s="17"/>
      <c r="C52" s="17"/>
      <c r="D52" s="17"/>
      <c r="E52" s="17"/>
      <c r="F52" s="17"/>
      <c r="G52" s="17"/>
      <c r="H52" s="18"/>
      <c r="I52" s="17"/>
      <c r="J52" s="15"/>
      <c r="K52" s="15"/>
      <c r="L52" s="15"/>
      <c r="M52" s="13"/>
      <c r="N52" s="13"/>
      <c r="O52" s="13"/>
      <c r="P52" s="13"/>
      <c r="Q52" s="13"/>
      <c r="R52" s="13"/>
      <c r="S52" s="14"/>
      <c r="T52" s="14"/>
      <c r="U52" s="14"/>
      <c r="V52" s="19"/>
      <c r="W52" s="15"/>
    </row>
    <row r="53" spans="1:23" x14ac:dyDescent="0.25">
      <c r="A53" s="17"/>
      <c r="B53" s="17"/>
      <c r="C53" s="17"/>
      <c r="D53" s="17"/>
      <c r="E53" s="17"/>
      <c r="F53" s="17"/>
      <c r="G53" s="17"/>
      <c r="H53" s="18"/>
      <c r="I53" s="17"/>
      <c r="J53" s="15"/>
      <c r="K53" s="15"/>
      <c r="L53" s="15"/>
      <c r="M53" s="13"/>
      <c r="N53" s="13"/>
      <c r="O53" s="13"/>
      <c r="P53" s="13"/>
      <c r="Q53" s="13"/>
      <c r="R53" s="13"/>
      <c r="S53" s="14"/>
      <c r="T53" s="14"/>
      <c r="U53" s="14"/>
      <c r="V53" s="19"/>
      <c r="W53" s="15"/>
    </row>
    <row r="54" spans="1:23" x14ac:dyDescent="0.25">
      <c r="A54" s="17"/>
      <c r="B54" s="17"/>
      <c r="C54" s="17"/>
      <c r="D54" s="17"/>
      <c r="E54" s="17"/>
      <c r="F54" s="17"/>
      <c r="G54" s="17"/>
      <c r="H54" s="18"/>
      <c r="I54" s="17"/>
      <c r="J54" s="15"/>
      <c r="K54" s="15"/>
      <c r="L54" s="15"/>
      <c r="M54" s="13"/>
      <c r="N54" s="13"/>
      <c r="O54" s="13"/>
      <c r="P54" s="13"/>
      <c r="Q54" s="13"/>
      <c r="R54" s="13"/>
      <c r="S54" s="14"/>
      <c r="T54" s="14"/>
      <c r="U54" s="14"/>
      <c r="V54" s="19"/>
      <c r="W54" s="15"/>
    </row>
    <row r="55" spans="1:23" x14ac:dyDescent="0.25">
      <c r="A55" s="17"/>
      <c r="B55" s="17"/>
      <c r="C55" s="17"/>
      <c r="D55" s="17"/>
      <c r="E55" s="17"/>
      <c r="F55" s="17"/>
      <c r="G55" s="17"/>
      <c r="H55" s="18"/>
      <c r="I55" s="17"/>
      <c r="J55" s="15"/>
      <c r="K55" s="15"/>
      <c r="L55" s="15"/>
      <c r="M55" s="13"/>
      <c r="N55" s="13"/>
      <c r="O55" s="13"/>
      <c r="P55" s="13"/>
      <c r="Q55" s="13"/>
      <c r="R55" s="13"/>
      <c r="S55" s="14"/>
      <c r="T55" s="14"/>
      <c r="U55" s="14"/>
      <c r="V55" s="19"/>
      <c r="W55" s="15"/>
    </row>
    <row r="56" spans="1:23" x14ac:dyDescent="0.25">
      <c r="A56" s="17"/>
      <c r="B56" s="17"/>
      <c r="C56" s="17"/>
      <c r="D56" s="17"/>
      <c r="E56" s="17"/>
      <c r="F56" s="17"/>
      <c r="G56" s="17"/>
      <c r="H56" s="18"/>
      <c r="I56" s="17"/>
      <c r="J56" s="15"/>
      <c r="K56" s="15"/>
      <c r="L56" s="15"/>
      <c r="M56" s="13"/>
      <c r="N56" s="13"/>
      <c r="O56" s="13"/>
      <c r="P56" s="13"/>
      <c r="Q56" s="13"/>
      <c r="R56" s="13"/>
      <c r="S56" s="14"/>
      <c r="T56" s="14"/>
      <c r="U56" s="14"/>
      <c r="V56" s="19"/>
      <c r="W56" s="15"/>
    </row>
    <row r="57" spans="1:23" x14ac:dyDescent="0.25">
      <c r="A57" s="17"/>
      <c r="B57" s="17"/>
      <c r="C57" s="17"/>
      <c r="D57" s="17"/>
      <c r="E57" s="17"/>
      <c r="F57" s="17"/>
      <c r="G57" s="17"/>
      <c r="H57" s="18"/>
      <c r="I57" s="17"/>
      <c r="J57" s="15"/>
      <c r="K57" s="15"/>
      <c r="L57" s="15"/>
      <c r="M57" s="13"/>
      <c r="N57" s="13"/>
      <c r="O57" s="13"/>
      <c r="P57" s="13"/>
      <c r="Q57" s="13"/>
      <c r="R57" s="13"/>
      <c r="S57" s="14"/>
      <c r="T57" s="14"/>
      <c r="U57" s="14"/>
      <c r="V57" s="19"/>
      <c r="W57" s="15"/>
    </row>
    <row r="58" spans="1:23" x14ac:dyDescent="0.25">
      <c r="A58" s="17"/>
      <c r="B58" s="17"/>
      <c r="C58" s="17"/>
      <c r="D58" s="17"/>
      <c r="E58" s="17"/>
      <c r="F58" s="17"/>
      <c r="G58" s="17"/>
      <c r="H58" s="18"/>
      <c r="I58" s="17"/>
      <c r="J58" s="15"/>
      <c r="K58" s="15"/>
      <c r="L58" s="15"/>
      <c r="M58" s="13"/>
      <c r="N58" s="13"/>
      <c r="O58" s="13"/>
      <c r="P58" s="13"/>
      <c r="Q58" s="13"/>
      <c r="R58" s="13"/>
      <c r="S58" s="14"/>
      <c r="T58" s="14"/>
      <c r="U58" s="14"/>
      <c r="V58" s="19"/>
      <c r="W58" s="15"/>
    </row>
    <row r="59" spans="1:23" x14ac:dyDescent="0.25">
      <c r="A59" s="17"/>
      <c r="B59" s="17"/>
      <c r="C59" s="17"/>
      <c r="D59" s="17"/>
      <c r="E59" s="17"/>
      <c r="F59" s="17"/>
      <c r="G59" s="17"/>
      <c r="H59" s="18"/>
      <c r="I59" s="17"/>
      <c r="J59" s="15"/>
      <c r="K59" s="15"/>
      <c r="L59" s="15"/>
      <c r="M59" s="13"/>
      <c r="N59" s="13"/>
      <c r="O59" s="13"/>
      <c r="P59" s="13"/>
      <c r="Q59" s="13"/>
      <c r="R59" s="13"/>
      <c r="S59" s="14"/>
      <c r="T59" s="14"/>
      <c r="U59" s="14"/>
      <c r="V59" s="19"/>
      <c r="W59" s="15"/>
    </row>
    <row r="60" spans="1:23" x14ac:dyDescent="0.25">
      <c r="A60" s="17"/>
      <c r="B60" s="17"/>
      <c r="C60" s="17"/>
      <c r="D60" s="17"/>
      <c r="E60" s="17"/>
      <c r="F60" s="17"/>
      <c r="G60" s="17"/>
      <c r="H60" s="18"/>
      <c r="I60" s="17"/>
      <c r="J60" s="15"/>
      <c r="K60" s="15"/>
      <c r="L60" s="15"/>
      <c r="M60" s="13"/>
      <c r="N60" s="13"/>
      <c r="O60" s="13"/>
      <c r="P60" s="13"/>
      <c r="Q60" s="13"/>
      <c r="R60" s="13"/>
      <c r="S60" s="14"/>
      <c r="T60" s="14"/>
      <c r="U60" s="14"/>
      <c r="V60" s="19"/>
      <c r="W60" s="15"/>
    </row>
    <row r="61" spans="1:23" x14ac:dyDescent="0.25">
      <c r="A61" s="17"/>
      <c r="B61" s="17"/>
      <c r="C61" s="17"/>
      <c r="D61" s="17"/>
      <c r="E61" s="17"/>
      <c r="F61" s="17"/>
      <c r="G61" s="17"/>
      <c r="H61" s="18"/>
      <c r="I61" s="17"/>
      <c r="J61" s="15"/>
      <c r="K61" s="15"/>
      <c r="L61" s="15"/>
      <c r="M61" s="13"/>
      <c r="N61" s="13"/>
      <c r="O61" s="13"/>
      <c r="P61" s="13"/>
      <c r="Q61" s="13"/>
      <c r="R61" s="13"/>
      <c r="S61" s="14"/>
      <c r="T61" s="14"/>
      <c r="U61" s="14"/>
      <c r="V61" s="19"/>
      <c r="W61" s="15"/>
    </row>
    <row r="62" spans="1:23" x14ac:dyDescent="0.25">
      <c r="A62" s="17"/>
      <c r="B62" s="17"/>
      <c r="C62" s="17"/>
      <c r="D62" s="17"/>
      <c r="E62" s="17"/>
      <c r="F62" s="17"/>
      <c r="G62" s="17"/>
      <c r="H62" s="18"/>
      <c r="I62" s="17"/>
      <c r="J62" s="15"/>
      <c r="K62" s="15"/>
      <c r="L62" s="15"/>
      <c r="M62" s="13"/>
      <c r="N62" s="13"/>
      <c r="O62" s="13"/>
      <c r="P62" s="13"/>
      <c r="Q62" s="13"/>
      <c r="R62" s="13"/>
      <c r="S62" s="14"/>
      <c r="T62" s="14"/>
      <c r="U62" s="14"/>
      <c r="V62" s="19"/>
      <c r="W62" s="15"/>
    </row>
    <row r="63" spans="1:23" x14ac:dyDescent="0.25">
      <c r="A63" s="17"/>
      <c r="B63" s="17"/>
      <c r="C63" s="17"/>
      <c r="D63" s="17"/>
      <c r="E63" s="17"/>
      <c r="F63" s="17"/>
      <c r="G63" s="17"/>
      <c r="H63" s="18"/>
      <c r="I63" s="17"/>
      <c r="J63" s="15"/>
      <c r="K63" s="15"/>
      <c r="L63" s="15"/>
      <c r="M63" s="13"/>
      <c r="N63" s="13"/>
      <c r="O63" s="13"/>
      <c r="P63" s="13"/>
      <c r="Q63" s="13"/>
      <c r="R63" s="13"/>
      <c r="S63" s="14"/>
      <c r="T63" s="14"/>
      <c r="U63" s="14"/>
      <c r="V63" s="19"/>
      <c r="W63" s="15"/>
    </row>
    <row r="64" spans="1:23" x14ac:dyDescent="0.25">
      <c r="A64" s="17"/>
      <c r="B64" s="17"/>
      <c r="C64" s="17"/>
      <c r="D64" s="17"/>
      <c r="E64" s="17"/>
      <c r="F64" s="17"/>
      <c r="G64" s="17"/>
      <c r="H64" s="18"/>
      <c r="I64" s="17"/>
      <c r="J64" s="15"/>
      <c r="K64" s="15"/>
      <c r="L64" s="15"/>
      <c r="M64" s="13"/>
      <c r="N64" s="13"/>
      <c r="O64" s="13"/>
      <c r="P64" s="13"/>
      <c r="Q64" s="13"/>
      <c r="R64" s="13"/>
      <c r="S64" s="14"/>
      <c r="T64" s="14"/>
      <c r="U64" s="14"/>
      <c r="V64" s="19"/>
      <c r="W64" s="15"/>
    </row>
    <row r="65" spans="1:23" x14ac:dyDescent="0.25">
      <c r="A65" s="17"/>
      <c r="B65" s="17"/>
      <c r="C65" s="17"/>
      <c r="D65" s="17"/>
      <c r="E65" s="17"/>
      <c r="F65" s="17"/>
      <c r="G65" s="17"/>
      <c r="H65" s="18"/>
      <c r="I65" s="17"/>
      <c r="J65" s="15"/>
      <c r="K65" s="15"/>
      <c r="L65" s="15"/>
      <c r="M65" s="13"/>
      <c r="N65" s="13"/>
      <c r="O65" s="13"/>
      <c r="P65" s="13"/>
      <c r="Q65" s="13"/>
      <c r="R65" s="13"/>
      <c r="S65" s="14"/>
      <c r="T65" s="14"/>
      <c r="U65" s="14"/>
      <c r="V65" s="19"/>
      <c r="W65" s="15"/>
    </row>
    <row r="66" spans="1:23" x14ac:dyDescent="0.25">
      <c r="A66" s="17"/>
      <c r="B66" s="17"/>
      <c r="C66" s="17"/>
      <c r="D66" s="17"/>
      <c r="E66" s="17"/>
      <c r="F66" s="17"/>
      <c r="G66" s="17"/>
      <c r="H66" s="18"/>
      <c r="I66" s="17"/>
      <c r="J66" s="15"/>
      <c r="K66" s="15"/>
      <c r="L66" s="15"/>
      <c r="M66" s="13"/>
      <c r="N66" s="13"/>
      <c r="O66" s="13"/>
      <c r="P66" s="13"/>
      <c r="Q66" s="13"/>
      <c r="R66" s="13"/>
      <c r="S66" s="14"/>
      <c r="T66" s="14"/>
      <c r="U66" s="14"/>
      <c r="V66" s="19"/>
      <c r="W66" s="15"/>
    </row>
    <row r="67" spans="1:23" x14ac:dyDescent="0.25">
      <c r="A67" s="17"/>
      <c r="B67" s="17"/>
      <c r="C67" s="17"/>
      <c r="D67" s="17"/>
      <c r="E67" s="17"/>
      <c r="F67" s="17"/>
      <c r="G67" s="17"/>
      <c r="H67" s="18"/>
      <c r="I67" s="17"/>
      <c r="J67" s="15"/>
      <c r="K67" s="15"/>
      <c r="L67" s="15"/>
      <c r="M67" s="13"/>
      <c r="N67" s="13"/>
      <c r="O67" s="13"/>
      <c r="P67" s="13"/>
      <c r="Q67" s="13"/>
      <c r="R67" s="13"/>
      <c r="S67" s="14"/>
      <c r="T67" s="14"/>
      <c r="U67" s="14"/>
      <c r="V67" s="19"/>
      <c r="W67" s="15"/>
    </row>
    <row r="68" spans="1:23" x14ac:dyDescent="0.25">
      <c r="A68" s="17"/>
      <c r="B68" s="17"/>
      <c r="C68" s="17"/>
      <c r="D68" s="17"/>
      <c r="E68" s="17"/>
      <c r="F68" s="17"/>
      <c r="G68" s="17"/>
      <c r="H68" s="18"/>
      <c r="I68" s="17"/>
      <c r="J68" s="15"/>
      <c r="K68" s="15"/>
      <c r="L68" s="15"/>
      <c r="M68" s="13"/>
      <c r="N68" s="13"/>
      <c r="O68" s="13"/>
      <c r="P68" s="13"/>
      <c r="Q68" s="13"/>
      <c r="R68" s="13"/>
      <c r="S68" s="14"/>
      <c r="T68" s="14"/>
      <c r="U68" s="14"/>
      <c r="V68" s="19"/>
      <c r="W68" s="15"/>
    </row>
    <row r="69" spans="1:23" x14ac:dyDescent="0.25">
      <c r="A69" s="17"/>
      <c r="B69" s="17"/>
      <c r="C69" s="17"/>
      <c r="D69" s="17"/>
      <c r="E69" s="17"/>
      <c r="F69" s="17"/>
      <c r="G69" s="17"/>
      <c r="H69" s="18"/>
      <c r="I69" s="17"/>
      <c r="J69" s="15"/>
      <c r="K69" s="15"/>
      <c r="L69" s="15"/>
      <c r="M69" s="13"/>
      <c r="N69" s="13"/>
      <c r="O69" s="13"/>
      <c r="P69" s="13"/>
      <c r="Q69" s="13"/>
      <c r="R69" s="13"/>
      <c r="S69" s="14"/>
      <c r="T69" s="14"/>
      <c r="U69" s="14"/>
      <c r="V69" s="19"/>
      <c r="W69" s="15"/>
    </row>
    <row r="70" spans="1:23" x14ac:dyDescent="0.25">
      <c r="A70" s="17"/>
      <c r="B70" s="17"/>
      <c r="C70" s="17"/>
      <c r="D70" s="17"/>
      <c r="E70" s="17"/>
      <c r="F70" s="17"/>
      <c r="G70" s="17"/>
      <c r="H70" s="18"/>
      <c r="I70" s="17"/>
      <c r="J70" s="15"/>
      <c r="K70" s="15"/>
      <c r="L70" s="15"/>
      <c r="M70" s="13"/>
      <c r="N70" s="13"/>
      <c r="O70" s="13"/>
      <c r="P70" s="13"/>
      <c r="Q70" s="13"/>
      <c r="R70" s="13"/>
      <c r="S70" s="14"/>
      <c r="T70" s="14"/>
      <c r="U70" s="14"/>
      <c r="V70" s="19"/>
      <c r="W70" s="15"/>
    </row>
    <row r="71" spans="1:23" x14ac:dyDescent="0.25">
      <c r="A71" s="17"/>
      <c r="B71" s="17"/>
      <c r="C71" s="17"/>
      <c r="D71" s="17"/>
      <c r="E71" s="17"/>
      <c r="F71" s="17"/>
      <c r="G71" s="17"/>
      <c r="H71" s="18"/>
      <c r="I71" s="17"/>
      <c r="J71" s="15"/>
      <c r="K71" s="15"/>
      <c r="L71" s="15"/>
      <c r="M71" s="13"/>
      <c r="N71" s="13"/>
      <c r="O71" s="13"/>
      <c r="P71" s="13"/>
      <c r="Q71" s="13"/>
      <c r="R71" s="13"/>
      <c r="S71" s="14"/>
      <c r="T71" s="14"/>
      <c r="U71" s="14"/>
      <c r="V71" s="19"/>
      <c r="W71" s="15"/>
    </row>
    <row r="72" spans="1:23" x14ac:dyDescent="0.25">
      <c r="A72" s="17"/>
      <c r="B72" s="17"/>
      <c r="C72" s="17"/>
      <c r="D72" s="17"/>
      <c r="E72" s="17"/>
      <c r="F72" s="17"/>
      <c r="G72" s="17"/>
      <c r="H72" s="18"/>
      <c r="I72" s="17"/>
      <c r="J72" s="15"/>
      <c r="K72" s="15"/>
      <c r="L72" s="15"/>
      <c r="M72" s="13"/>
      <c r="N72" s="13"/>
      <c r="O72" s="13"/>
      <c r="P72" s="13"/>
      <c r="Q72" s="13"/>
      <c r="R72" s="13"/>
      <c r="S72" s="14"/>
      <c r="T72" s="14"/>
      <c r="U72" s="14"/>
      <c r="V72" s="19"/>
      <c r="W72" s="15"/>
    </row>
    <row r="73" spans="1:23" x14ac:dyDescent="0.25">
      <c r="A73" s="17"/>
      <c r="B73" s="17"/>
      <c r="C73" s="17"/>
      <c r="D73" s="17"/>
      <c r="E73" s="17"/>
      <c r="F73" s="17"/>
      <c r="G73" s="17"/>
      <c r="H73" s="18"/>
      <c r="I73" s="17"/>
      <c r="J73" s="15"/>
      <c r="K73" s="15"/>
      <c r="L73" s="15"/>
      <c r="M73" s="13"/>
      <c r="N73" s="13"/>
      <c r="O73" s="13"/>
      <c r="P73" s="13"/>
      <c r="Q73" s="13"/>
      <c r="R73" s="13"/>
      <c r="S73" s="14"/>
      <c r="T73" s="14"/>
      <c r="U73" s="14"/>
      <c r="V73" s="19"/>
      <c r="W73" s="15"/>
    </row>
    <row r="74" spans="1:23" x14ac:dyDescent="0.25">
      <c r="A74" s="17"/>
      <c r="B74" s="17"/>
      <c r="C74" s="17"/>
      <c r="D74" s="17"/>
      <c r="E74" s="17"/>
      <c r="F74" s="17"/>
      <c r="G74" s="17"/>
      <c r="H74" s="18"/>
      <c r="I74" s="17"/>
      <c r="J74" s="15"/>
      <c r="K74" s="15"/>
      <c r="L74" s="15"/>
      <c r="M74" s="13"/>
      <c r="N74" s="13"/>
      <c r="O74" s="13"/>
      <c r="P74" s="13"/>
      <c r="Q74" s="13"/>
      <c r="R74" s="13"/>
      <c r="S74" s="14"/>
      <c r="T74" s="14"/>
      <c r="U74" s="14"/>
      <c r="V74" s="19"/>
      <c r="W74" s="15"/>
    </row>
    <row r="75" spans="1:23" x14ac:dyDescent="0.25">
      <c r="A75" s="17"/>
      <c r="B75" s="17"/>
      <c r="C75" s="17"/>
      <c r="D75" s="17"/>
      <c r="E75" s="17"/>
      <c r="F75" s="17"/>
      <c r="G75" s="17"/>
      <c r="H75" s="18"/>
      <c r="I75" s="17"/>
      <c r="J75" s="15"/>
      <c r="K75" s="15"/>
      <c r="L75" s="15"/>
      <c r="M75" s="13"/>
      <c r="N75" s="13"/>
      <c r="O75" s="13"/>
      <c r="P75" s="13"/>
      <c r="Q75" s="13"/>
      <c r="R75" s="13"/>
      <c r="S75" s="14"/>
      <c r="T75" s="14"/>
      <c r="U75" s="14"/>
      <c r="V75" s="19"/>
      <c r="W75" s="15"/>
    </row>
    <row r="76" spans="1:23" x14ac:dyDescent="0.25">
      <c r="A76" s="17"/>
      <c r="B76" s="17"/>
      <c r="C76" s="17"/>
      <c r="D76" s="17"/>
      <c r="E76" s="17"/>
      <c r="F76" s="17"/>
      <c r="G76" s="17"/>
      <c r="H76" s="18"/>
      <c r="I76" s="17"/>
      <c r="J76" s="15"/>
      <c r="K76" s="15"/>
      <c r="L76" s="15"/>
      <c r="M76" s="13"/>
      <c r="N76" s="13"/>
      <c r="O76" s="13"/>
      <c r="P76" s="13"/>
      <c r="Q76" s="13"/>
      <c r="R76" s="13"/>
      <c r="S76" s="14"/>
      <c r="T76" s="14"/>
      <c r="U76" s="14"/>
      <c r="V76" s="19"/>
      <c r="W76" s="15"/>
    </row>
    <row r="77" spans="1:23" x14ac:dyDescent="0.25">
      <c r="A77" s="17"/>
      <c r="B77" s="17"/>
      <c r="C77" s="17"/>
      <c r="D77" s="17"/>
      <c r="E77" s="17"/>
      <c r="F77" s="17"/>
      <c r="G77" s="17"/>
      <c r="H77" s="18"/>
      <c r="I77" s="17"/>
      <c r="J77" s="15"/>
      <c r="K77" s="15"/>
      <c r="L77" s="15"/>
      <c r="M77" s="13"/>
      <c r="N77" s="13"/>
      <c r="O77" s="13"/>
      <c r="P77" s="13"/>
      <c r="Q77" s="13"/>
      <c r="R77" s="13"/>
      <c r="S77" s="14"/>
      <c r="T77" s="14"/>
      <c r="U77" s="14"/>
      <c r="V77" s="19"/>
      <c r="W77" s="15"/>
    </row>
    <row r="78" spans="1:23" x14ac:dyDescent="0.25">
      <c r="A78" s="17"/>
      <c r="B78" s="17"/>
      <c r="C78" s="17"/>
      <c r="D78" s="17"/>
      <c r="E78" s="17"/>
      <c r="F78" s="17"/>
      <c r="G78" s="17"/>
      <c r="H78" s="18"/>
      <c r="I78" s="17"/>
      <c r="J78" s="15"/>
      <c r="K78" s="15"/>
      <c r="L78" s="15"/>
      <c r="M78" s="13"/>
      <c r="N78" s="13"/>
      <c r="O78" s="13"/>
      <c r="P78" s="13"/>
      <c r="Q78" s="13"/>
      <c r="R78" s="13"/>
      <c r="S78" s="14"/>
      <c r="T78" s="14"/>
      <c r="U78" s="14"/>
      <c r="V78" s="19"/>
      <c r="W78" s="15"/>
    </row>
    <row r="79" spans="1:23" x14ac:dyDescent="0.25">
      <c r="A79" s="17"/>
      <c r="B79" s="17"/>
      <c r="C79" s="17"/>
      <c r="D79" s="17"/>
      <c r="E79" s="17"/>
      <c r="F79" s="17"/>
      <c r="G79" s="17"/>
      <c r="H79" s="18"/>
      <c r="I79" s="17"/>
      <c r="J79" s="15"/>
      <c r="K79" s="15"/>
      <c r="L79" s="15"/>
      <c r="M79" s="13"/>
      <c r="N79" s="13"/>
      <c r="O79" s="13"/>
      <c r="P79" s="13"/>
      <c r="Q79" s="13"/>
      <c r="R79" s="13"/>
      <c r="S79" s="14"/>
      <c r="T79" s="14"/>
      <c r="U79" s="14"/>
      <c r="V79" s="19"/>
      <c r="W79" s="15"/>
    </row>
    <row r="80" spans="1:23" ht="6.75" customHeight="1" x14ac:dyDescent="0.25">
      <c r="A80" s="9"/>
      <c r="B80" s="9"/>
      <c r="C80" s="9"/>
      <c r="D80" s="9"/>
      <c r="E80" s="9"/>
      <c r="F80" s="9"/>
      <c r="G80" s="17"/>
      <c r="H80" s="9"/>
      <c r="I80" s="9"/>
      <c r="J80" s="9"/>
      <c r="K80" s="9"/>
      <c r="L80" s="9"/>
      <c r="M80" s="9"/>
      <c r="N80" s="9"/>
      <c r="O80" s="9"/>
      <c r="P80" s="9"/>
    </row>
    <row r="81" spans="1:23" ht="15" customHeight="1" x14ac:dyDescent="0.25">
      <c r="A81" s="242" t="s">
        <v>25</v>
      </c>
      <c r="B81" s="245" t="s">
        <v>30</v>
      </c>
      <c r="C81" s="245" t="s">
        <v>31</v>
      </c>
      <c r="D81" s="7"/>
      <c r="E81" s="52" t="s">
        <v>28</v>
      </c>
      <c r="F81" s="52" t="s">
        <v>29</v>
      </c>
      <c r="G81" s="17"/>
      <c r="H81" s="52">
        <v>2021</v>
      </c>
      <c r="I81" s="90">
        <v>0.4</v>
      </c>
      <c r="J81" s="202" t="s">
        <v>38</v>
      </c>
      <c r="K81" s="229"/>
      <c r="L81" s="67"/>
      <c r="M81" s="234">
        <v>4</v>
      </c>
      <c r="N81" s="235"/>
      <c r="O81" s="236"/>
      <c r="P81" s="234">
        <v>14</v>
      </c>
      <c r="Q81" s="235"/>
      <c r="R81" s="236"/>
      <c r="S81" s="223" t="s">
        <v>39</v>
      </c>
      <c r="T81" s="224"/>
      <c r="U81" s="224"/>
      <c r="V81" s="222"/>
      <c r="W81" s="222"/>
    </row>
    <row r="82" spans="1:23" x14ac:dyDescent="0.25">
      <c r="A82" s="243"/>
      <c r="B82" s="246"/>
      <c r="C82" s="246"/>
      <c r="D82" s="8"/>
      <c r="E82" s="53"/>
      <c r="F82" s="53"/>
      <c r="G82" s="17"/>
      <c r="H82" s="70"/>
      <c r="I82" s="91"/>
      <c r="J82" s="203"/>
      <c r="K82" s="230"/>
      <c r="L82" s="205"/>
      <c r="M82" s="237"/>
      <c r="N82" s="139"/>
      <c r="O82" s="238"/>
      <c r="P82" s="237"/>
      <c r="Q82" s="139"/>
      <c r="R82" s="238"/>
      <c r="S82" s="225"/>
      <c r="T82" s="226"/>
      <c r="U82" s="226"/>
      <c r="V82" s="222"/>
      <c r="W82" s="222"/>
    </row>
    <row r="83" spans="1:23" x14ac:dyDescent="0.25">
      <c r="A83" s="243"/>
      <c r="B83" s="246"/>
      <c r="C83" s="246"/>
      <c r="D83" s="8"/>
      <c r="E83" s="53"/>
      <c r="F83" s="53"/>
      <c r="G83" s="17"/>
      <c r="H83" s="5" t="s">
        <v>10</v>
      </c>
      <c r="I83" s="91"/>
      <c r="J83" s="203"/>
      <c r="K83" s="230"/>
      <c r="L83" s="205"/>
      <c r="M83" s="237"/>
      <c r="N83" s="139"/>
      <c r="O83" s="238"/>
      <c r="P83" s="237"/>
      <c r="Q83" s="139"/>
      <c r="R83" s="238"/>
      <c r="S83" s="225"/>
      <c r="T83" s="226"/>
      <c r="U83" s="226"/>
      <c r="V83" s="222"/>
      <c r="W83" s="222"/>
    </row>
    <row r="84" spans="1:23" ht="15.75" thickBot="1" x14ac:dyDescent="0.3">
      <c r="A84" s="244"/>
      <c r="B84" s="247"/>
      <c r="C84" s="247"/>
      <c r="D84" s="11"/>
      <c r="E84" s="54"/>
      <c r="F84" s="54"/>
      <c r="G84" s="17"/>
      <c r="H84" s="6">
        <v>0</v>
      </c>
      <c r="I84" s="92"/>
      <c r="J84" s="231"/>
      <c r="K84" s="232"/>
      <c r="L84" s="233"/>
      <c r="M84" s="239"/>
      <c r="N84" s="240"/>
      <c r="O84" s="241"/>
      <c r="P84" s="239"/>
      <c r="Q84" s="240"/>
      <c r="R84" s="241"/>
      <c r="S84" s="227"/>
      <c r="T84" s="228"/>
      <c r="U84" s="228"/>
      <c r="V84" s="222"/>
      <c r="W84" s="222"/>
    </row>
    <row r="85" spans="1:23" x14ac:dyDescent="0.25">
      <c r="G85" s="17"/>
    </row>
    <row r="86" spans="1:23" x14ac:dyDescent="0.25">
      <c r="G86" s="17"/>
    </row>
    <row r="87" spans="1:23" x14ac:dyDescent="0.25">
      <c r="G87" s="17"/>
    </row>
    <row r="88" spans="1:23" x14ac:dyDescent="0.25">
      <c r="G88" s="17"/>
    </row>
    <row r="89" spans="1:23" x14ac:dyDescent="0.25">
      <c r="G89" s="9"/>
    </row>
    <row r="90" spans="1:23" x14ac:dyDescent="0.25">
      <c r="G90" s="52" t="s">
        <v>12</v>
      </c>
      <c r="T90" s="16" t="s">
        <v>41</v>
      </c>
    </row>
    <row r="91" spans="1:23" x14ac:dyDescent="0.25">
      <c r="G91" s="53"/>
    </row>
    <row r="92" spans="1:23" x14ac:dyDescent="0.25">
      <c r="G92" s="53"/>
    </row>
    <row r="93" spans="1:23" ht="15.75" thickBot="1" x14ac:dyDescent="0.3">
      <c r="G93" s="54"/>
    </row>
  </sheetData>
  <mergeCells count="96">
    <mergeCell ref="V10:W10"/>
    <mergeCell ref="C9:W9"/>
    <mergeCell ref="S12:U20"/>
    <mergeCell ref="S22:U30"/>
    <mergeCell ref="A21:P21"/>
    <mergeCell ref="A22:A30"/>
    <mergeCell ref="B22:B30"/>
    <mergeCell ref="C22:C30"/>
    <mergeCell ref="E22:E30"/>
    <mergeCell ref="F22:F30"/>
    <mergeCell ref="V12:V20"/>
    <mergeCell ref="W12:W20"/>
    <mergeCell ref="V22:V30"/>
    <mergeCell ref="W22:W30"/>
    <mergeCell ref="P12:R20"/>
    <mergeCell ref="M12:O20"/>
    <mergeCell ref="V81:V84"/>
    <mergeCell ref="W81:W84"/>
    <mergeCell ref="G90:G93"/>
    <mergeCell ref="S81:U84"/>
    <mergeCell ref="J22:L30"/>
    <mergeCell ref="J81:L84"/>
    <mergeCell ref="P22:R30"/>
    <mergeCell ref="P81:R84"/>
    <mergeCell ref="A31:P31"/>
    <mergeCell ref="H81:H82"/>
    <mergeCell ref="I81:I84"/>
    <mergeCell ref="M81:O84"/>
    <mergeCell ref="A81:A84"/>
    <mergeCell ref="B81:B84"/>
    <mergeCell ref="C81:C84"/>
    <mergeCell ref="E81:E84"/>
    <mergeCell ref="M22:O30"/>
    <mergeCell ref="B41:B49"/>
    <mergeCell ref="C41:C49"/>
    <mergeCell ref="G12:G20"/>
    <mergeCell ref="G22:G30"/>
    <mergeCell ref="I32:I40"/>
    <mergeCell ref="I41:I49"/>
    <mergeCell ref="J32:K40"/>
    <mergeCell ref="H12:H20"/>
    <mergeCell ref="H22:H30"/>
    <mergeCell ref="I12:I20"/>
    <mergeCell ref="F81:F84"/>
    <mergeCell ref="A12:A20"/>
    <mergeCell ref="B12:B20"/>
    <mergeCell ref="C12:C20"/>
    <mergeCell ref="E12:E20"/>
    <mergeCell ref="F12:F20"/>
    <mergeCell ref="D12:D20"/>
    <mergeCell ref="C32:C40"/>
    <mergeCell ref="B32:B40"/>
    <mergeCell ref="D22:D30"/>
    <mergeCell ref="D32:D40"/>
    <mergeCell ref="D41:D49"/>
    <mergeCell ref="A32:A49"/>
    <mergeCell ref="E32:E40"/>
    <mergeCell ref="E41:E49"/>
    <mergeCell ref="A1:P1"/>
    <mergeCell ref="A3:Q3"/>
    <mergeCell ref="A4:P4"/>
    <mergeCell ref="C5:H5"/>
    <mergeCell ref="I5:J5"/>
    <mergeCell ref="K5:U5"/>
    <mergeCell ref="S41:U49"/>
    <mergeCell ref="V41:V49"/>
    <mergeCell ref="A11:P11"/>
    <mergeCell ref="P10:R10"/>
    <mergeCell ref="C6:H6"/>
    <mergeCell ref="I6:J6"/>
    <mergeCell ref="C7:H7"/>
    <mergeCell ref="I7:J7"/>
    <mergeCell ref="K6:U6"/>
    <mergeCell ref="K7:U7"/>
    <mergeCell ref="M10:O10"/>
    <mergeCell ref="J10:L10"/>
    <mergeCell ref="S10:U10"/>
    <mergeCell ref="A9:B10"/>
    <mergeCell ref="J12:L20"/>
    <mergeCell ref="I22:I30"/>
    <mergeCell ref="W41:W49"/>
    <mergeCell ref="M32:O40"/>
    <mergeCell ref="Z35:AB43"/>
    <mergeCell ref="F32:F40"/>
    <mergeCell ref="F41:F49"/>
    <mergeCell ref="G32:G40"/>
    <mergeCell ref="G41:G49"/>
    <mergeCell ref="H32:H40"/>
    <mergeCell ref="H41:H49"/>
    <mergeCell ref="P32:Q40"/>
    <mergeCell ref="S32:U40"/>
    <mergeCell ref="V32:V40"/>
    <mergeCell ref="W32:W40"/>
    <mergeCell ref="J41:K49"/>
    <mergeCell ref="M41:O49"/>
    <mergeCell ref="P41:Q49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 </vt:lpstr>
      <vt:lpstr>MIR 2023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2024-01-30T19:22:03Z</cp:lastPrinted>
  <dcterms:created xsi:type="dcterms:W3CDTF">2016-11-14T02:43:31Z</dcterms:created>
  <dcterms:modified xsi:type="dcterms:W3CDTF">2024-01-30T19:41:11Z</dcterms:modified>
  <cp:category>MIR</cp:category>
</cp:coreProperties>
</file>